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710" windowWidth="15570" windowHeight="5790" activeTab="0"/>
  </bookViews>
  <sheets>
    <sheet name="Fall 2013- Supervisory District" sheetId="1" r:id="rId1"/>
  </sheets>
  <definedNames>
    <definedName name="_xlnm.Print_Area" localSheetId="0">'Fall 2013- Supervisory District'!$B$1:$I$856</definedName>
    <definedName name="_xlnm.Print_Titles" localSheetId="0">'Fall 2013- Supervisory District'!$8:$8</definedName>
  </definedNames>
  <calcPr fullCalcOnLoad="1"/>
</workbook>
</file>

<file path=xl/sharedStrings.xml><?xml version="1.0" encoding="utf-8"?>
<sst xmlns="http://schemas.openxmlformats.org/spreadsheetml/2006/main" count="2805" uniqueCount="1468">
  <si>
    <t>WASHINGTON</t>
  </si>
  <si>
    <t>Argyle</t>
  </si>
  <si>
    <t>64010104</t>
  </si>
  <si>
    <t>Ballston Spa</t>
  </si>
  <si>
    <t>52130106</t>
  </si>
  <si>
    <t>Bolton</t>
  </si>
  <si>
    <t>63010104</t>
  </si>
  <si>
    <t>Cambridge</t>
  </si>
  <si>
    <t>64161004</t>
  </si>
  <si>
    <t>Corinth</t>
  </si>
  <si>
    <t>52040104</t>
  </si>
  <si>
    <t>Fort Ann</t>
  </si>
  <si>
    <t>64050204</t>
  </si>
  <si>
    <t>Fort Edward</t>
  </si>
  <si>
    <t>64060102</t>
  </si>
  <si>
    <t>Galway</t>
  </si>
  <si>
    <t>52070104</t>
  </si>
  <si>
    <t>Glens Falls</t>
  </si>
  <si>
    <t>63030001</t>
  </si>
  <si>
    <t>Glens Falls Common</t>
  </si>
  <si>
    <t>63091808</t>
  </si>
  <si>
    <t>Granville</t>
  </si>
  <si>
    <t>64070104</t>
  </si>
  <si>
    <t>Greenwich</t>
  </si>
  <si>
    <t>64080104</t>
  </si>
  <si>
    <t>Hadley Luzerne</t>
  </si>
  <si>
    <t>63080104</t>
  </si>
  <si>
    <t>Hartford</t>
  </si>
  <si>
    <t>64100104</t>
  </si>
  <si>
    <t>Hudson Falls</t>
  </si>
  <si>
    <t>64130106</t>
  </si>
  <si>
    <t>Indian Lake</t>
  </si>
  <si>
    <t>20040104</t>
  </si>
  <si>
    <t>Johnsburg</t>
  </si>
  <si>
    <t>63060104</t>
  </si>
  <si>
    <t>Lake George</t>
  </si>
  <si>
    <t>63070104</t>
  </si>
  <si>
    <t>Mechanicville</t>
  </si>
  <si>
    <t>52120005</t>
  </si>
  <si>
    <t>Minerva</t>
  </si>
  <si>
    <t>15080104</t>
  </si>
  <si>
    <t>Newcomb</t>
  </si>
  <si>
    <t>15100104</t>
  </si>
  <si>
    <t>North Warren</t>
  </si>
  <si>
    <t>63020204</t>
  </si>
  <si>
    <t>Queensbury</t>
  </si>
  <si>
    <t>63090203</t>
  </si>
  <si>
    <t>Salem</t>
  </si>
  <si>
    <t>64150104</t>
  </si>
  <si>
    <t>Saratoga Springs</t>
  </si>
  <si>
    <t>52180001</t>
  </si>
  <si>
    <t>Schuylerville</t>
  </si>
  <si>
    <t>52170104</t>
  </si>
  <si>
    <t>South Glens Falls</t>
  </si>
  <si>
    <t>52140104</t>
  </si>
  <si>
    <t>Stillwater</t>
  </si>
  <si>
    <t>52200104</t>
  </si>
  <si>
    <t>Warrensburg</t>
  </si>
  <si>
    <t>63120104</t>
  </si>
  <si>
    <t>Waterford</t>
  </si>
  <si>
    <t>52210103</t>
  </si>
  <si>
    <t>Whitehall</t>
  </si>
  <si>
    <t>64170106</t>
  </si>
  <si>
    <t>31 DISTRICTS</t>
  </si>
  <si>
    <t>WESTCHESTER</t>
  </si>
  <si>
    <t>Abbott School</t>
  </si>
  <si>
    <t>66041302</t>
  </si>
  <si>
    <t>Ardsley</t>
  </si>
  <si>
    <t>66040503</t>
  </si>
  <si>
    <t>Blind Brook-Rye</t>
  </si>
  <si>
    <t>66190502</t>
  </si>
  <si>
    <t>Bronxville</t>
  </si>
  <si>
    <t>66030303</t>
  </si>
  <si>
    <t>Byram Hills</t>
  </si>
  <si>
    <t>66120106</t>
  </si>
  <si>
    <t>Dobbs Ferry</t>
  </si>
  <si>
    <t>66040303</t>
  </si>
  <si>
    <t>Eastchester</t>
  </si>
  <si>
    <t>66030103</t>
  </si>
  <si>
    <t>Edgemont</t>
  </si>
  <si>
    <t>66040603</t>
  </si>
  <si>
    <t>Elmsford</t>
  </si>
  <si>
    <t>66040902</t>
  </si>
  <si>
    <t>Greenburgh</t>
  </si>
  <si>
    <t>66040706</t>
  </si>
  <si>
    <t>Greenburgh Eleven</t>
  </si>
  <si>
    <t>66041102</t>
  </si>
  <si>
    <t xml:space="preserve">Greenburgh-Graham </t>
  </si>
  <si>
    <t>66041002</t>
  </si>
  <si>
    <t>Greenburgh-North Castle</t>
  </si>
  <si>
    <t>66041202</t>
  </si>
  <si>
    <t>Harrison</t>
  </si>
  <si>
    <t>66050106</t>
  </si>
  <si>
    <t>Hastings-on-Hudson</t>
  </si>
  <si>
    <t>66040403</t>
  </si>
  <si>
    <t>Hawthorne Cedar Knolls</t>
  </si>
  <si>
    <t>66080302</t>
  </si>
  <si>
    <t>Irvington</t>
  </si>
  <si>
    <t>66040202</t>
  </si>
  <si>
    <t>Mamaroneck</t>
  </si>
  <si>
    <t>66070103</t>
  </si>
  <si>
    <t>Mt. Pleasant Central</t>
  </si>
  <si>
    <t>66080106</t>
  </si>
  <si>
    <t>Mt. Pleasant-Blythedale</t>
  </si>
  <si>
    <t>66080602</t>
  </si>
  <si>
    <t>Mt. Pleasant-Cottage</t>
  </si>
  <si>
    <t>66080402</t>
  </si>
  <si>
    <t>Mt. Vernon</t>
  </si>
  <si>
    <t>66090001</t>
  </si>
  <si>
    <t>New Rochelle</t>
  </si>
  <si>
    <t>66110001</t>
  </si>
  <si>
    <t>Pelham</t>
  </si>
  <si>
    <t>66160103</t>
  </si>
  <si>
    <t>Pleasantville</t>
  </si>
  <si>
    <t>66080903</t>
  </si>
  <si>
    <t>Pocantico Hills</t>
  </si>
  <si>
    <t>66080204</t>
  </si>
  <si>
    <t>Port Chester</t>
  </si>
  <si>
    <t>66190403</t>
  </si>
  <si>
    <t>Rye</t>
  </si>
  <si>
    <t>66180001</t>
  </si>
  <si>
    <t>Rye Neck</t>
  </si>
  <si>
    <t>66190103</t>
  </si>
  <si>
    <t>Scarsdale</t>
  </si>
  <si>
    <t>66200103</t>
  </si>
  <si>
    <t>66030203</t>
  </si>
  <si>
    <t>UFSD Tarrytown</t>
  </si>
  <si>
    <t>66040103</t>
  </si>
  <si>
    <t>Valhalla</t>
  </si>
  <si>
    <t>66080503</t>
  </si>
  <si>
    <t>White Plains</t>
  </si>
  <si>
    <t>66220001</t>
  </si>
  <si>
    <t>Yonkers</t>
  </si>
  <si>
    <t>66230001</t>
  </si>
  <si>
    <t>35 DISTRICTS</t>
  </si>
  <si>
    <t>SUBTOTAL</t>
  </si>
  <si>
    <t>New York City</t>
  </si>
  <si>
    <t>30000000</t>
  </si>
  <si>
    <t>THE STATE EDUCATION DEPARTMENT</t>
  </si>
  <si>
    <t>Office of Educational Management Services</t>
  </si>
  <si>
    <t>NAME</t>
  </si>
  <si>
    <t>REORG</t>
  </si>
  <si>
    <t>BEDSNO</t>
  </si>
  <si>
    <t>ENRLMT</t>
  </si>
  <si>
    <t>AREA</t>
  </si>
  <si>
    <t>DENSITY</t>
  </si>
  <si>
    <t>LEVEL</t>
  </si>
  <si>
    <t xml:space="preserve">ALBANY </t>
  </si>
  <si>
    <t>Albany</t>
  </si>
  <si>
    <t/>
  </si>
  <si>
    <t>01010001</t>
  </si>
  <si>
    <t>K12</t>
  </si>
  <si>
    <t>Berne-Knox-Westerlo</t>
  </si>
  <si>
    <t>01020104</t>
  </si>
  <si>
    <t>Bethlehem</t>
  </si>
  <si>
    <t>01030606</t>
  </si>
  <si>
    <t>Burnt Hills</t>
  </si>
  <si>
    <t>52010106</t>
  </si>
  <si>
    <t>Cobleskill-Richmondville</t>
  </si>
  <si>
    <t>5</t>
  </si>
  <si>
    <t>54110206</t>
  </si>
  <si>
    <t>Cohoes</t>
  </si>
  <si>
    <t>01050001</t>
  </si>
  <si>
    <t>Duanesburg</t>
  </si>
  <si>
    <t>53010104</t>
  </si>
  <si>
    <t>Green Island</t>
  </si>
  <si>
    <t>3</t>
  </si>
  <si>
    <t>01070103</t>
  </si>
  <si>
    <t>Guilderland</t>
  </si>
  <si>
    <t>01080206</t>
  </si>
  <si>
    <t>Menands</t>
  </si>
  <si>
    <t>01061502</t>
  </si>
  <si>
    <t>K-8</t>
  </si>
  <si>
    <t>Middleburgh</t>
  </si>
  <si>
    <t>1</t>
  </si>
  <si>
    <t>54100104</t>
  </si>
  <si>
    <t>Niskayuna</t>
  </si>
  <si>
    <t>53030106</t>
  </si>
  <si>
    <t>North Colonie</t>
  </si>
  <si>
    <t>01060506</t>
  </si>
  <si>
    <t>Ravena-Coeymans-Selkirk</t>
  </si>
  <si>
    <t>01040206</t>
  </si>
  <si>
    <t>Rotterdam-Mohonasen</t>
  </si>
  <si>
    <t>53051506</t>
  </si>
  <si>
    <t>Schalmont</t>
  </si>
  <si>
    <t>53050106</t>
  </si>
  <si>
    <t>Schenectady</t>
  </si>
  <si>
    <t>53060001</t>
  </si>
  <si>
    <t>Schoharie</t>
  </si>
  <si>
    <t>54120104</t>
  </si>
  <si>
    <t>Scotia-Glenville</t>
  </si>
  <si>
    <t>53020206</t>
  </si>
  <si>
    <t>Sharon Springs</t>
  </si>
  <si>
    <t>54140104</t>
  </si>
  <si>
    <t>Shenendehowa</t>
  </si>
  <si>
    <t>52030206</t>
  </si>
  <si>
    <t>South Colonie</t>
  </si>
  <si>
    <t>01060106</t>
  </si>
  <si>
    <t>Voorheesville</t>
  </si>
  <si>
    <t>01100306</t>
  </si>
  <si>
    <t>Watervliet</t>
  </si>
  <si>
    <t>01120001</t>
  </si>
  <si>
    <t>24 DISTRICTS</t>
  </si>
  <si>
    <t>BROOME</t>
  </si>
  <si>
    <t>Binghamton</t>
  </si>
  <si>
    <t>03020001</t>
  </si>
  <si>
    <t>Chenango Forks</t>
  </si>
  <si>
    <t>03010106</t>
  </si>
  <si>
    <t>Chenango Valley</t>
  </si>
  <si>
    <t>03070106</t>
  </si>
  <si>
    <t>Deposit</t>
  </si>
  <si>
    <t>03130104</t>
  </si>
  <si>
    <t>Harpursville</t>
  </si>
  <si>
    <t>03050104</t>
  </si>
  <si>
    <t>Johnson City</t>
  </si>
  <si>
    <t>03150206</t>
  </si>
  <si>
    <t>Maine-Endwell</t>
  </si>
  <si>
    <t>03110106</t>
  </si>
  <si>
    <t>Newark Valley</t>
  </si>
  <si>
    <t>60040204</t>
  </si>
  <si>
    <t>Owego Apalachin</t>
  </si>
  <si>
    <t>60060106</t>
  </si>
  <si>
    <t>South Mountain</t>
  </si>
  <si>
    <t>2</t>
  </si>
  <si>
    <t>03020108</t>
  </si>
  <si>
    <t>NOP</t>
  </si>
  <si>
    <t>Susquehanna Valley</t>
  </si>
  <si>
    <t>03060106</t>
  </si>
  <si>
    <t>Tioga</t>
  </si>
  <si>
    <t>60090304</t>
  </si>
  <si>
    <t>Union-Endicott</t>
  </si>
  <si>
    <t>03150106</t>
  </si>
  <si>
    <t>Vestal</t>
  </si>
  <si>
    <t>03160106</t>
  </si>
  <si>
    <t>Whitney Point</t>
  </si>
  <si>
    <t>03140106</t>
  </si>
  <si>
    <t>Windsor</t>
  </si>
  <si>
    <t>03170106</t>
  </si>
  <si>
    <t>16 DISTRICTS</t>
  </si>
  <si>
    <t>CATTARAUGUS</t>
  </si>
  <si>
    <t>Allegany-Limestone</t>
  </si>
  <si>
    <t>04030206</t>
  </si>
  <si>
    <t>Andover</t>
  </si>
  <si>
    <t>02060104</t>
  </si>
  <si>
    <t>Belfast</t>
  </si>
  <si>
    <t>02080104</t>
  </si>
  <si>
    <t>Bolivar-Richburg</t>
  </si>
  <si>
    <t>02290204</t>
  </si>
  <si>
    <t>Cattaraugus-Little Valley</t>
  </si>
  <si>
    <t>Cuba-Rushford</t>
  </si>
  <si>
    <t>02230204</t>
  </si>
  <si>
    <t>Ellicottville</t>
  </si>
  <si>
    <t>04090104</t>
  </si>
  <si>
    <t>Fillmore</t>
  </si>
  <si>
    <t>02200104</t>
  </si>
  <si>
    <t>Franklinville</t>
  </si>
  <si>
    <t>04110104</t>
  </si>
  <si>
    <t>Friendship</t>
  </si>
  <si>
    <t>02160104</t>
  </si>
  <si>
    <t>Genesee Valley</t>
  </si>
  <si>
    <t>02070204</t>
  </si>
  <si>
    <t>Hinsdale</t>
  </si>
  <si>
    <t>04140104</t>
  </si>
  <si>
    <t>Olean</t>
  </si>
  <si>
    <t>04240001</t>
  </si>
  <si>
    <t>Portville</t>
  </si>
  <si>
    <t>04290104</t>
  </si>
  <si>
    <t xml:space="preserve">Randolph </t>
  </si>
  <si>
    <t>04301102</t>
  </si>
  <si>
    <t>UNG</t>
  </si>
  <si>
    <t>Randolph Academy</t>
  </si>
  <si>
    <t>04300104</t>
  </si>
  <si>
    <t>Salamanca</t>
  </si>
  <si>
    <t>04320005</t>
  </si>
  <si>
    <t>Scio</t>
  </si>
  <si>
    <t>02240104</t>
  </si>
  <si>
    <t>Wellsville</t>
  </si>
  <si>
    <t>02260106</t>
  </si>
  <si>
    <t>West Valley</t>
  </si>
  <si>
    <t>04020404</t>
  </si>
  <si>
    <t>Whitesville</t>
  </si>
  <si>
    <t>02210104</t>
  </si>
  <si>
    <t>Yorkshire-Pioneer</t>
  </si>
  <si>
    <t>04350106</t>
  </si>
  <si>
    <t>22 DISTRICTS</t>
  </si>
  <si>
    <t>CAYUGA</t>
  </si>
  <si>
    <t>Auburn</t>
  </si>
  <si>
    <t>05010001</t>
  </si>
  <si>
    <t>Cato-Meridian</t>
  </si>
  <si>
    <t>05040104</t>
  </si>
  <si>
    <t>Jordan-Elbridge</t>
  </si>
  <si>
    <t>42050106</t>
  </si>
  <si>
    <t>Moravia</t>
  </si>
  <si>
    <t>05130104</t>
  </si>
  <si>
    <t>Port Byron</t>
  </si>
  <si>
    <t>4</t>
  </si>
  <si>
    <t>05110104</t>
  </si>
  <si>
    <t>Skaneateles</t>
  </si>
  <si>
    <t>42160106</t>
  </si>
  <si>
    <t>Southern Cayuga</t>
  </si>
  <si>
    <t>05070104</t>
  </si>
  <si>
    <t>Union Springs</t>
  </si>
  <si>
    <t>05190104</t>
  </si>
  <si>
    <t>Weedsport</t>
  </si>
  <si>
    <t>05030104</t>
  </si>
  <si>
    <t>9 DISTRICTS</t>
  </si>
  <si>
    <t>CLINTON</t>
  </si>
  <si>
    <t>Ausable Valley</t>
  </si>
  <si>
    <t>09020104</t>
  </si>
  <si>
    <t>Beekmantown</t>
  </si>
  <si>
    <t>09030106</t>
  </si>
  <si>
    <t>Chazy</t>
  </si>
  <si>
    <t>09060102</t>
  </si>
  <si>
    <t>Crown Point</t>
  </si>
  <si>
    <t>15020304</t>
  </si>
  <si>
    <t>Elizabethtown</t>
  </si>
  <si>
    <t>15030104</t>
  </si>
  <si>
    <t>Keene</t>
  </si>
  <si>
    <t>15060104</t>
  </si>
  <si>
    <t>Moriah</t>
  </si>
  <si>
    <t>15090104</t>
  </si>
  <si>
    <t>Northeastern Clinton</t>
  </si>
  <si>
    <t>09050104</t>
  </si>
  <si>
    <t>Northern Adirondack</t>
  </si>
  <si>
    <t>09090104</t>
  </si>
  <si>
    <t>Peru</t>
  </si>
  <si>
    <t>09110106</t>
  </si>
  <si>
    <t>Plattsburgh</t>
  </si>
  <si>
    <t>09120001</t>
  </si>
  <si>
    <t>Putnam</t>
  </si>
  <si>
    <t>64140104</t>
  </si>
  <si>
    <t>K-6</t>
  </si>
  <si>
    <t>Saranac</t>
  </si>
  <si>
    <t>09140206</t>
  </si>
  <si>
    <t>Schroon Lake</t>
  </si>
  <si>
    <t>15140104</t>
  </si>
  <si>
    <t>Ticonderoga</t>
  </si>
  <si>
    <t>15150106</t>
  </si>
  <si>
    <t>Westport</t>
  </si>
  <si>
    <t>15160104</t>
  </si>
  <si>
    <t>Willsboro</t>
  </si>
  <si>
    <t>15170104</t>
  </si>
  <si>
    <t>17 DISTRICTS</t>
  </si>
  <si>
    <t>DELAWARE</t>
  </si>
  <si>
    <t>Afton</t>
  </si>
  <si>
    <t>08010104</t>
  </si>
  <si>
    <t>Bainbridge Guilford</t>
  </si>
  <si>
    <t>08020104</t>
  </si>
  <si>
    <t>Delhi</t>
  </si>
  <si>
    <t>12050104</t>
  </si>
  <si>
    <t>Downsville</t>
  </si>
  <si>
    <t>12030104</t>
  </si>
  <si>
    <t>Franklin</t>
  </si>
  <si>
    <t>12070104</t>
  </si>
  <si>
    <t>Georgetown-So. Otselic</t>
  </si>
  <si>
    <t>08140104</t>
  </si>
  <si>
    <t>Gilbertsville-Mt. Upton</t>
  </si>
  <si>
    <t>47020204</t>
  </si>
  <si>
    <t>Greene</t>
  </si>
  <si>
    <t>08060104</t>
  </si>
  <si>
    <t>Hancock</t>
  </si>
  <si>
    <t>12090604</t>
  </si>
  <si>
    <t>Norwich</t>
  </si>
  <si>
    <t>08120005</t>
  </si>
  <si>
    <t xml:space="preserve">Otego-Unadilla </t>
  </si>
  <si>
    <t>47160104</t>
  </si>
  <si>
    <t>Oxford</t>
  </si>
  <si>
    <t>08150104</t>
  </si>
  <si>
    <t>Sherburne-Earlville</t>
  </si>
  <si>
    <t>08200104</t>
  </si>
  <si>
    <t>Sidney</t>
  </si>
  <si>
    <t>12160106</t>
  </si>
  <si>
    <t>Unadilla Valley</t>
  </si>
  <si>
    <t>08100304</t>
  </si>
  <si>
    <t>Walton</t>
  </si>
  <si>
    <t>12190104</t>
  </si>
  <si>
    <t>DUTCHESS</t>
  </si>
  <si>
    <t>Arlington</t>
  </si>
  <si>
    <t>13160106</t>
  </si>
  <si>
    <t>Beacon</t>
  </si>
  <si>
    <t>13020001</t>
  </si>
  <si>
    <t>Dover Plains</t>
  </si>
  <si>
    <t>13050202</t>
  </si>
  <si>
    <t>Hyde Park</t>
  </si>
  <si>
    <t>13080106</t>
  </si>
  <si>
    <t>Millbrook</t>
  </si>
  <si>
    <t>13220104</t>
  </si>
  <si>
    <t>13110104</t>
  </si>
  <si>
    <t>Pawling</t>
  </si>
  <si>
    <t>13120104</t>
  </si>
  <si>
    <t>Pine Plains</t>
  </si>
  <si>
    <t>13130104</t>
  </si>
  <si>
    <t>Poughkeepsie</t>
  </si>
  <si>
    <t>13150001</t>
  </si>
  <si>
    <t>Red Hook</t>
  </si>
  <si>
    <t>13170106</t>
  </si>
  <si>
    <t>Rhinebeck</t>
  </si>
  <si>
    <t>13180104</t>
  </si>
  <si>
    <t>Spackenkill</t>
  </si>
  <si>
    <t>13160202</t>
  </si>
  <si>
    <t>Wappingers Falls</t>
  </si>
  <si>
    <t>13210106</t>
  </si>
  <si>
    <t>13 DISTRICTS</t>
  </si>
  <si>
    <t>ERIE 1</t>
  </si>
  <si>
    <t>Akron</t>
  </si>
  <si>
    <t>14210104</t>
  </si>
  <si>
    <t>Alden</t>
  </si>
  <si>
    <t>14010106</t>
  </si>
  <si>
    <t>Amherst</t>
  </si>
  <si>
    <t>14020106</t>
  </si>
  <si>
    <t>Buffalo</t>
  </si>
  <si>
    <t>14060001</t>
  </si>
  <si>
    <t>Cheektowaga</t>
  </si>
  <si>
    <t>14070106</t>
  </si>
  <si>
    <t>Cheektowaga-Maryvale</t>
  </si>
  <si>
    <t>14070203</t>
  </si>
  <si>
    <t>14070903</t>
  </si>
  <si>
    <t>Clarence</t>
  </si>
  <si>
    <t>14080106</t>
  </si>
  <si>
    <t>Cleveland Hill</t>
  </si>
  <si>
    <t>14070302</t>
  </si>
  <si>
    <t>Depew</t>
  </si>
  <si>
    <t>14070703</t>
  </si>
  <si>
    <t>Frontier</t>
  </si>
  <si>
    <t>14160406</t>
  </si>
  <si>
    <t>Grand Island</t>
  </si>
  <si>
    <t>14150106</t>
  </si>
  <si>
    <t>Hamburg</t>
  </si>
  <si>
    <t>14160106</t>
  </si>
  <si>
    <t>Hopevale</t>
  </si>
  <si>
    <t>14160302</t>
  </si>
  <si>
    <t>Kenmore</t>
  </si>
  <si>
    <t>14260103</t>
  </si>
  <si>
    <t>Lackawanna</t>
  </si>
  <si>
    <t>14180001</t>
  </si>
  <si>
    <t>Lancaster</t>
  </si>
  <si>
    <t>14190106</t>
  </si>
  <si>
    <t>Sweet Home</t>
  </si>
  <si>
    <t>14020706</t>
  </si>
  <si>
    <t>Tonawanda</t>
  </si>
  <si>
    <t>14250001</t>
  </si>
  <si>
    <t>West Seneca</t>
  </si>
  <si>
    <t>14280106</t>
  </si>
  <si>
    <t>Williamsville</t>
  </si>
  <si>
    <t>14020306</t>
  </si>
  <si>
    <t>21 DISTRICTS</t>
  </si>
  <si>
    <t>ERIE 2</t>
  </si>
  <si>
    <t>Bemus Point</t>
  </si>
  <si>
    <t>06100104</t>
  </si>
  <si>
    <t>Brocton</t>
  </si>
  <si>
    <t>06230104</t>
  </si>
  <si>
    <t>Cassadaga Valley</t>
  </si>
  <si>
    <t>06040104</t>
  </si>
  <si>
    <t>Chautauqua Lake</t>
  </si>
  <si>
    <t>06050304</t>
  </si>
  <si>
    <t>Clymer</t>
  </si>
  <si>
    <t>06070104</t>
  </si>
  <si>
    <t>Dunkirk</t>
  </si>
  <si>
    <t>06080001</t>
  </si>
  <si>
    <t>East Aurora</t>
  </si>
  <si>
    <t>14030103</t>
  </si>
  <si>
    <t>Eden</t>
  </si>
  <si>
    <t>14120106</t>
  </si>
  <si>
    <t xml:space="preserve">Evans-Brant (Lakeshore) </t>
  </si>
  <si>
    <t>14140106</t>
  </si>
  <si>
    <t>Falconer</t>
  </si>
  <si>
    <t>06110104</t>
  </si>
  <si>
    <t>Forestville</t>
  </si>
  <si>
    <t>06150304</t>
  </si>
  <si>
    <t>Fredonia</t>
  </si>
  <si>
    <t>06220106</t>
  </si>
  <si>
    <t>Frewsburg</t>
  </si>
  <si>
    <t>06030104</t>
  </si>
  <si>
    <t>Gowanda</t>
  </si>
  <si>
    <t>04280106</t>
  </si>
  <si>
    <t>Holland</t>
  </si>
  <si>
    <t>14170104</t>
  </si>
  <si>
    <t>Iroquois</t>
  </si>
  <si>
    <t>14130106</t>
  </si>
  <si>
    <t>Jamestown</t>
  </si>
  <si>
    <t>06170001</t>
  </si>
  <si>
    <t>North Collins</t>
  </si>
  <si>
    <t>14220104</t>
  </si>
  <si>
    <t>Orchard Park</t>
  </si>
  <si>
    <t>14230106</t>
  </si>
  <si>
    <t>Panama</t>
  </si>
  <si>
    <t>06160104</t>
  </si>
  <si>
    <t>Pine Valley</t>
  </si>
  <si>
    <t>06060104</t>
  </si>
  <si>
    <t>Ripley</t>
  </si>
  <si>
    <t>06240104</t>
  </si>
  <si>
    <t>Sherman</t>
  </si>
  <si>
    <t>06260104</t>
  </si>
  <si>
    <t>Silver Creek</t>
  </si>
  <si>
    <t>06150104</t>
  </si>
  <si>
    <t>Southwestern</t>
  </si>
  <si>
    <t>06020106</t>
  </si>
  <si>
    <t>Springville-Griffith Inst.</t>
  </si>
  <si>
    <t>14110106</t>
  </si>
  <si>
    <t>Westfield</t>
  </si>
  <si>
    <t>06290104</t>
  </si>
  <si>
    <t>27 DISTRICTS</t>
  </si>
  <si>
    <t>FRANKLIN</t>
  </si>
  <si>
    <t>Brushton Moira</t>
  </si>
  <si>
    <t>16160104</t>
  </si>
  <si>
    <t>Chateaugay</t>
  </si>
  <si>
    <t>16080104</t>
  </si>
  <si>
    <t>Lake Placid</t>
  </si>
  <si>
    <t>15110204</t>
  </si>
  <si>
    <t>Long Lake</t>
  </si>
  <si>
    <t>20070104</t>
  </si>
  <si>
    <t>Malone</t>
  </si>
  <si>
    <t>16150106</t>
  </si>
  <si>
    <t>Raquette Lake</t>
  </si>
  <si>
    <t>20070202</t>
  </si>
  <si>
    <t>K-5</t>
  </si>
  <si>
    <t>Salmon River</t>
  </si>
  <si>
    <t>16120104</t>
  </si>
  <si>
    <t>Saranac Lake</t>
  </si>
  <si>
    <t>16140106</t>
  </si>
  <si>
    <t>St. Regis Falls</t>
  </si>
  <si>
    <t>16180104</t>
  </si>
  <si>
    <t>Tupper Lake</t>
  </si>
  <si>
    <t>16010106</t>
  </si>
  <si>
    <t>10 DISTRICTS</t>
  </si>
  <si>
    <t>GENESEE</t>
  </si>
  <si>
    <t>Alexander</t>
  </si>
  <si>
    <t>18020204</t>
  </si>
  <si>
    <t>Attica</t>
  </si>
  <si>
    <t>67020106</t>
  </si>
  <si>
    <t>Avon</t>
  </si>
  <si>
    <t>24010104</t>
  </si>
  <si>
    <t>Batavia</t>
  </si>
  <si>
    <t>18030001</t>
  </si>
  <si>
    <t>Byron Bergen</t>
  </si>
  <si>
    <t>18070104</t>
  </si>
  <si>
    <t>Caledonia Mumford</t>
  </si>
  <si>
    <t>24020104</t>
  </si>
  <si>
    <t>Dalton-Nunda</t>
  </si>
  <si>
    <t>24110104</t>
  </si>
  <si>
    <t>Dansville</t>
  </si>
  <si>
    <t>24100106</t>
  </si>
  <si>
    <t>Elba</t>
  </si>
  <si>
    <t>18090104</t>
  </si>
  <si>
    <t>Geneseo</t>
  </si>
  <si>
    <t>24040104</t>
  </si>
  <si>
    <t>Le Roy</t>
  </si>
  <si>
    <t>18100106</t>
  </si>
  <si>
    <t>Letchworth</t>
  </si>
  <si>
    <t>67040104</t>
  </si>
  <si>
    <t>Livonia</t>
  </si>
  <si>
    <t>24080106</t>
  </si>
  <si>
    <t>Mount Morris</t>
  </si>
  <si>
    <t>24090104</t>
  </si>
  <si>
    <t>Oakfield Alabama</t>
  </si>
  <si>
    <t>18110104</t>
  </si>
  <si>
    <t>Pavilion</t>
  </si>
  <si>
    <t>18120104</t>
  </si>
  <si>
    <t>Pembroke</t>
  </si>
  <si>
    <t>18130204</t>
  </si>
  <si>
    <t>Perry</t>
  </si>
  <si>
    <t>67120106</t>
  </si>
  <si>
    <t>Warsaw</t>
  </si>
  <si>
    <t>67150104</t>
  </si>
  <si>
    <t>Wayland</t>
  </si>
  <si>
    <t>57300204</t>
  </si>
  <si>
    <t>Wyoming</t>
  </si>
  <si>
    <t>67100204</t>
  </si>
  <si>
    <t>York</t>
  </si>
  <si>
    <t>24170104</t>
  </si>
  <si>
    <t>HAMILTON</t>
  </si>
  <si>
    <t>Amsterdam</t>
  </si>
  <si>
    <t>27010001</t>
  </si>
  <si>
    <t>Broadalbin-Perth</t>
  </si>
  <si>
    <t>17110204</t>
  </si>
  <si>
    <t>Canajoharie</t>
  </si>
  <si>
    <t>27030104</t>
  </si>
  <si>
    <t>Edinburg</t>
  </si>
  <si>
    <t>52060108</t>
  </si>
  <si>
    <t>Fonda Fultonville</t>
  </si>
  <si>
    <t>27060104</t>
  </si>
  <si>
    <t>Fort Plain</t>
  </si>
  <si>
    <t>27070104</t>
  </si>
  <si>
    <t>Gloversville</t>
  </si>
  <si>
    <t>17050001</t>
  </si>
  <si>
    <t>Johnstown</t>
  </si>
  <si>
    <t>17060001</t>
  </si>
  <si>
    <t>Lake Pleasant</t>
  </si>
  <si>
    <t>20060104</t>
  </si>
  <si>
    <t>K-9</t>
  </si>
  <si>
    <t>Mayfield</t>
  </si>
  <si>
    <t>17080104</t>
  </si>
  <si>
    <t>Northville</t>
  </si>
  <si>
    <t>17090104</t>
  </si>
  <si>
    <t>Piseco</t>
  </si>
  <si>
    <t>20010108</t>
  </si>
  <si>
    <t>Wells</t>
  </si>
  <si>
    <t>20090104</t>
  </si>
  <si>
    <t>Wheelerville</t>
  </si>
  <si>
    <t>17030102</t>
  </si>
  <si>
    <t>HERKIMER</t>
  </si>
  <si>
    <t>Bridgewater-West Winf.</t>
  </si>
  <si>
    <t>21200104</t>
  </si>
  <si>
    <t>Dolgeville</t>
  </si>
  <si>
    <t>21100304</t>
  </si>
  <si>
    <t>Frankfort</t>
  </si>
  <si>
    <t>21040206</t>
  </si>
  <si>
    <t>Herkimer</t>
  </si>
  <si>
    <t>21060106</t>
  </si>
  <si>
    <t>Little Falls</t>
  </si>
  <si>
    <t>21080005</t>
  </si>
  <si>
    <t>Poland</t>
  </si>
  <si>
    <t>21110304</t>
  </si>
  <si>
    <t>Richfield Springs</t>
  </si>
  <si>
    <t>47200104</t>
  </si>
  <si>
    <t>Van Hornsville (ODY)</t>
  </si>
  <si>
    <t>21170104</t>
  </si>
  <si>
    <t>West Canada Valley</t>
  </si>
  <si>
    <t>21030204</t>
  </si>
  <si>
    <t>12 DISTRICTS</t>
  </si>
  <si>
    <t>JEFFERSON</t>
  </si>
  <si>
    <t>Adirondack</t>
  </si>
  <si>
    <t>41040106</t>
  </si>
  <si>
    <t>Alexandria Central</t>
  </si>
  <si>
    <t>22020204</t>
  </si>
  <si>
    <t>Beaver River</t>
  </si>
  <si>
    <t>23130104</t>
  </si>
  <si>
    <t>Belleville-Henderson</t>
  </si>
  <si>
    <t>22090904</t>
  </si>
  <si>
    <t>Carthage</t>
  </si>
  <si>
    <t>22220106</t>
  </si>
  <si>
    <t>Copenhagen</t>
  </si>
  <si>
    <t>23020104</t>
  </si>
  <si>
    <t>General Brown</t>
  </si>
  <si>
    <t>22040104</t>
  </si>
  <si>
    <t>Indian River</t>
  </si>
  <si>
    <t>22030106</t>
  </si>
  <si>
    <t>Inlet</t>
  </si>
  <si>
    <t>20050108</t>
  </si>
  <si>
    <t>La Fargeville</t>
  </si>
  <si>
    <t>22140104</t>
  </si>
  <si>
    <t>Lowville</t>
  </si>
  <si>
    <t>23090104</t>
  </si>
  <si>
    <t>Lyme</t>
  </si>
  <si>
    <t>22130104</t>
  </si>
  <si>
    <t>Sackets Harbor</t>
  </si>
  <si>
    <t>22100104</t>
  </si>
  <si>
    <t>South Jefferson</t>
  </si>
  <si>
    <t>22010104</t>
  </si>
  <si>
    <t>South Lewis</t>
  </si>
  <si>
    <t>23110104</t>
  </si>
  <si>
    <t>Thousand Islands</t>
  </si>
  <si>
    <t>22070104</t>
  </si>
  <si>
    <t>Town of Webb</t>
  </si>
  <si>
    <t>21190102</t>
  </si>
  <si>
    <t>Watertown</t>
  </si>
  <si>
    <t>22200001</t>
  </si>
  <si>
    <t>18 DISTRICTS</t>
  </si>
  <si>
    <t>MADISON</t>
  </si>
  <si>
    <t>Camden</t>
  </si>
  <si>
    <t>41060104</t>
  </si>
  <si>
    <t>Canastota</t>
  </si>
  <si>
    <t>25090106</t>
  </si>
  <si>
    <t>Hamilton</t>
  </si>
  <si>
    <t>25070104</t>
  </si>
  <si>
    <t>Madison</t>
  </si>
  <si>
    <t>25110104</t>
  </si>
  <si>
    <t>Morrisville Eaton</t>
  </si>
  <si>
    <t>25040104</t>
  </si>
  <si>
    <t>Oneida</t>
  </si>
  <si>
    <t>25140001</t>
  </si>
  <si>
    <t>Rome</t>
  </si>
  <si>
    <t>41180001</t>
  </si>
  <si>
    <t>Sherrill</t>
  </si>
  <si>
    <t>41200005</t>
  </si>
  <si>
    <t>Stockbridge Valley</t>
  </si>
  <si>
    <t>25150104</t>
  </si>
  <si>
    <t>MONROE 1</t>
  </si>
  <si>
    <t>Brighton</t>
  </si>
  <si>
    <t>26010106</t>
  </si>
  <si>
    <t>East Irondequoit</t>
  </si>
  <si>
    <t>26080106</t>
  </si>
  <si>
    <t>East Rochester</t>
  </si>
  <si>
    <t>26131303</t>
  </si>
  <si>
    <t>Fairport</t>
  </si>
  <si>
    <t>26130106</t>
  </si>
  <si>
    <t>Honeoye Falls-Lima</t>
  </si>
  <si>
    <t>26090106</t>
  </si>
  <si>
    <t>Penfield</t>
  </si>
  <si>
    <t>26120106</t>
  </si>
  <si>
    <t>Pittsford</t>
  </si>
  <si>
    <t>26140106</t>
  </si>
  <si>
    <t>Rochester</t>
  </si>
  <si>
    <t>26160001</t>
  </si>
  <si>
    <t>Rush Henrietta</t>
  </si>
  <si>
    <t>26170106</t>
  </si>
  <si>
    <t>Webster</t>
  </si>
  <si>
    <t>26190106</t>
  </si>
  <si>
    <t>West Irondequoit</t>
  </si>
  <si>
    <t>26080306</t>
  </si>
  <si>
    <t>11 DISTRICTS</t>
  </si>
  <si>
    <t>MONROE 2</t>
  </si>
  <si>
    <t>Brockport</t>
  </si>
  <si>
    <t>26180106</t>
  </si>
  <si>
    <t>Churchville Chili</t>
  </si>
  <si>
    <t>26150106</t>
  </si>
  <si>
    <t>Gates Chili</t>
  </si>
  <si>
    <t>26040106</t>
  </si>
  <si>
    <t>Greece</t>
  </si>
  <si>
    <t>26050106</t>
  </si>
  <si>
    <t>Hilton</t>
  </si>
  <si>
    <t>26110106</t>
  </si>
  <si>
    <t>Holley</t>
  </si>
  <si>
    <t>45070404</t>
  </si>
  <si>
    <t>Kendall</t>
  </si>
  <si>
    <t>45060704</t>
  </si>
  <si>
    <t>Spencerport</t>
  </si>
  <si>
    <t>26100106</t>
  </si>
  <si>
    <t>Wheatland Chili</t>
  </si>
  <si>
    <t>26200104</t>
  </si>
  <si>
    <t>NASSAU</t>
  </si>
  <si>
    <t>Baldwin</t>
  </si>
  <si>
    <t>28021003</t>
  </si>
  <si>
    <t>Bellmore</t>
  </si>
  <si>
    <t>28020702</t>
  </si>
  <si>
    <t>Bellmore-Merrick</t>
  </si>
  <si>
    <t>28025307</t>
  </si>
  <si>
    <t>CHS</t>
  </si>
  <si>
    <t>Bethpage</t>
  </si>
  <si>
    <t>28052103</t>
  </si>
  <si>
    <t>Carle Place</t>
  </si>
  <si>
    <t>28041103</t>
  </si>
  <si>
    <t>East Meadow</t>
  </si>
  <si>
    <t>28020303</t>
  </si>
  <si>
    <t>East Rockaway</t>
  </si>
  <si>
    <t>28021903</t>
  </si>
  <si>
    <t>East Williston</t>
  </si>
  <si>
    <t>28040203</t>
  </si>
  <si>
    <t>Elmont</t>
  </si>
  <si>
    <t>28021602</t>
  </si>
  <si>
    <t>Farmingdale</t>
  </si>
  <si>
    <t>28052203</t>
  </si>
  <si>
    <t>Floral Park</t>
  </si>
  <si>
    <t>28022202</t>
  </si>
  <si>
    <t>Franklin Square</t>
  </si>
  <si>
    <t>28021702</t>
  </si>
  <si>
    <t>Freeport</t>
  </si>
  <si>
    <t>28020903</t>
  </si>
  <si>
    <t>Garden City</t>
  </si>
  <si>
    <t>28021803</t>
  </si>
  <si>
    <t>Glen Cove</t>
  </si>
  <si>
    <t>28010001</t>
  </si>
  <si>
    <t>Great Neck</t>
  </si>
  <si>
    <t>28040703</t>
  </si>
  <si>
    <t>Hempstead</t>
  </si>
  <si>
    <t>28020103</t>
  </si>
  <si>
    <t>Herricks</t>
  </si>
  <si>
    <t>28040903</t>
  </si>
  <si>
    <t>Hewlett-Woodmere</t>
  </si>
  <si>
    <t>28021403</t>
  </si>
  <si>
    <t>Hicksville</t>
  </si>
  <si>
    <t>28051703</t>
  </si>
  <si>
    <t>Island Park</t>
  </si>
  <si>
    <t>28023102</t>
  </si>
  <si>
    <t>Island Trees</t>
  </si>
  <si>
    <t>28022603</t>
  </si>
  <si>
    <t>Jericho</t>
  </si>
  <si>
    <t>28051503</t>
  </si>
  <si>
    <t>Lawrence</t>
  </si>
  <si>
    <t>28021503</t>
  </si>
  <si>
    <t>Levittown</t>
  </si>
  <si>
    <t>28020503</t>
  </si>
  <si>
    <t>Locust Valley</t>
  </si>
  <si>
    <t>28050306</t>
  </si>
  <si>
    <t>Long Beach</t>
  </si>
  <si>
    <t>28030001</t>
  </si>
  <si>
    <t>Lynbrook</t>
  </si>
  <si>
    <t>28022003</t>
  </si>
  <si>
    <t>Malverne</t>
  </si>
  <si>
    <t>28021203</t>
  </si>
  <si>
    <t>Manhasset</t>
  </si>
  <si>
    <t>28040603</t>
  </si>
  <si>
    <t>Massapequa</t>
  </si>
  <si>
    <t>28052303</t>
  </si>
  <si>
    <t>Merrick</t>
  </si>
  <si>
    <t>28022502</t>
  </si>
  <si>
    <t>Mineola</t>
  </si>
  <si>
    <t>28041003</t>
  </si>
  <si>
    <t>New Hyde Park</t>
  </si>
  <si>
    <t>28040502</t>
  </si>
  <si>
    <t>North Bellmore</t>
  </si>
  <si>
    <t>28020402</t>
  </si>
  <si>
    <t>North Merrick</t>
  </si>
  <si>
    <t>28022902</t>
  </si>
  <si>
    <t>North Shore</t>
  </si>
  <si>
    <t>28050106</t>
  </si>
  <si>
    <t>Oceanside</t>
  </si>
  <si>
    <t>28021103</t>
  </si>
  <si>
    <t>Oyster Bay</t>
  </si>
  <si>
    <t>28050606</t>
  </si>
  <si>
    <t>Plainedge</t>
  </si>
  <si>
    <t>28051803</t>
  </si>
  <si>
    <t>Plainview</t>
  </si>
  <si>
    <t>28050406</t>
  </si>
  <si>
    <t>Port Washington</t>
  </si>
  <si>
    <t>28040403</t>
  </si>
  <si>
    <t>Rockville Centre</t>
  </si>
  <si>
    <t>28022103</t>
  </si>
  <si>
    <t>Roosevelt</t>
  </si>
  <si>
    <t>28020803</t>
  </si>
  <si>
    <t>Roslyn</t>
  </si>
  <si>
    <t>28040303</t>
  </si>
  <si>
    <t>Seaford</t>
  </si>
  <si>
    <t>28020603</t>
  </si>
  <si>
    <t>Sewanhaka</t>
  </si>
  <si>
    <t>28025207</t>
  </si>
  <si>
    <t>Syosset</t>
  </si>
  <si>
    <t>28050206</t>
  </si>
  <si>
    <t>Uniondale</t>
  </si>
  <si>
    <t>28020203</t>
  </si>
  <si>
    <t>Valley Stream CHS</t>
  </si>
  <si>
    <t>28025107</t>
  </si>
  <si>
    <t>Valley Stream #13</t>
  </si>
  <si>
    <t>28021302</t>
  </si>
  <si>
    <t>Valley Stream #24</t>
  </si>
  <si>
    <t>28022402</t>
  </si>
  <si>
    <t>Valley Stream #30</t>
  </si>
  <si>
    <t>28023002</t>
  </si>
  <si>
    <t>Wantagh</t>
  </si>
  <si>
    <t>28022303</t>
  </si>
  <si>
    <t>West Hempstead</t>
  </si>
  <si>
    <t>28022703</t>
  </si>
  <si>
    <t>Westbury</t>
  </si>
  <si>
    <t>28040103</t>
  </si>
  <si>
    <t>56 DISTRICTS</t>
  </si>
  <si>
    <t>ONEIDA</t>
  </si>
  <si>
    <t>Brookfield</t>
  </si>
  <si>
    <t>25010904</t>
  </si>
  <si>
    <t>Clinton</t>
  </si>
  <si>
    <t>41110106</t>
  </si>
  <si>
    <t>Holland Patent</t>
  </si>
  <si>
    <t>41220106</t>
  </si>
  <si>
    <t>New Hartford</t>
  </si>
  <si>
    <t>41150106</t>
  </si>
  <si>
    <t>New York Mills</t>
  </si>
  <si>
    <t>41150402</t>
  </si>
  <si>
    <t>Oriskany</t>
  </si>
  <si>
    <t>41290104</t>
  </si>
  <si>
    <t>Remsen</t>
  </si>
  <si>
    <t>41170104</t>
  </si>
  <si>
    <t>Sauquoit Valley</t>
  </si>
  <si>
    <t>41160304</t>
  </si>
  <si>
    <t>Utica</t>
  </si>
  <si>
    <t>41230001</t>
  </si>
  <si>
    <t>Waterville</t>
  </si>
  <si>
    <t>41190204</t>
  </si>
  <si>
    <t>Westmoreland</t>
  </si>
  <si>
    <t>41280104</t>
  </si>
  <si>
    <t>Whitesboro</t>
  </si>
  <si>
    <t>41290206</t>
  </si>
  <si>
    <t>ONONDAGA</t>
  </si>
  <si>
    <t>Baldwinsville</t>
  </si>
  <si>
    <t>42090106</t>
  </si>
  <si>
    <t>Cazenovia</t>
  </si>
  <si>
    <t>25020106</t>
  </si>
  <si>
    <t>Chittenango</t>
  </si>
  <si>
    <t>25160106</t>
  </si>
  <si>
    <t>Cincinnatus</t>
  </si>
  <si>
    <t>11010104</t>
  </si>
  <si>
    <t>Cortland</t>
  </si>
  <si>
    <t>11020001</t>
  </si>
  <si>
    <t>De Ruyter</t>
  </si>
  <si>
    <t>25030104</t>
  </si>
  <si>
    <t>East Syracuse</t>
  </si>
  <si>
    <t>42040106</t>
  </si>
  <si>
    <t>Fabius</t>
  </si>
  <si>
    <t>42060104</t>
  </si>
  <si>
    <t>Fayetteville-Manlius</t>
  </si>
  <si>
    <t>42100106</t>
  </si>
  <si>
    <t>Homer</t>
  </si>
  <si>
    <t>11070106</t>
  </si>
  <si>
    <t>Jamesville-Dewitt</t>
  </si>
  <si>
    <t>42041106</t>
  </si>
  <si>
    <t>La Fayette</t>
  </si>
  <si>
    <t>42080704</t>
  </si>
  <si>
    <t>Liverpool</t>
  </si>
  <si>
    <t>42150106</t>
  </si>
  <si>
    <t>Lyncourt</t>
  </si>
  <si>
    <t>42150402</t>
  </si>
  <si>
    <t>Marathon</t>
  </si>
  <si>
    <t>11090104</t>
  </si>
  <si>
    <t>Marcellus</t>
  </si>
  <si>
    <t>42110106</t>
  </si>
  <si>
    <t>McGraw</t>
  </si>
  <si>
    <t>11030404</t>
  </si>
  <si>
    <t>North Syracuse</t>
  </si>
  <si>
    <t>42030306</t>
  </si>
  <si>
    <t>Onondaga</t>
  </si>
  <si>
    <t>42120104</t>
  </si>
  <si>
    <t>Solvay</t>
  </si>
  <si>
    <t>42070203</t>
  </si>
  <si>
    <t>Syracuse</t>
  </si>
  <si>
    <t>42180001</t>
  </si>
  <si>
    <t>Tully</t>
  </si>
  <si>
    <t>42190204</t>
  </si>
  <si>
    <t>West Genesee</t>
  </si>
  <si>
    <t>42010106</t>
  </si>
  <si>
    <t>Westhill</t>
  </si>
  <si>
    <t>42070106</t>
  </si>
  <si>
    <t>ONTARIO</t>
  </si>
  <si>
    <t>Canandaigua</t>
  </si>
  <si>
    <t>43030005</t>
  </si>
  <si>
    <t>Clyde-Savannah</t>
  </si>
  <si>
    <t>65030104</t>
  </si>
  <si>
    <t>Dundee</t>
  </si>
  <si>
    <t>68080104</t>
  </si>
  <si>
    <t>East Bloomfield</t>
  </si>
  <si>
    <t>43050104</t>
  </si>
  <si>
    <t>Gananda</t>
  </si>
  <si>
    <t>65090204</t>
  </si>
  <si>
    <t>Geneva</t>
  </si>
  <si>
    <t>43070001</t>
  </si>
  <si>
    <t>Gorham-Middlesex (MW)</t>
  </si>
  <si>
    <t>43090106</t>
  </si>
  <si>
    <t>Honeoye</t>
  </si>
  <si>
    <t>43140104</t>
  </si>
  <si>
    <t>Lyons</t>
  </si>
  <si>
    <t>65050104</t>
  </si>
  <si>
    <t>Manchester-Shortsville</t>
  </si>
  <si>
    <t>43110104</t>
  </si>
  <si>
    <t>Marion</t>
  </si>
  <si>
    <t>65070104</t>
  </si>
  <si>
    <t>Naples</t>
  </si>
  <si>
    <t>43120104</t>
  </si>
  <si>
    <t>Newark</t>
  </si>
  <si>
    <t>65010106</t>
  </si>
  <si>
    <t>North Rose-Wolcott</t>
  </si>
  <si>
    <t>65150106</t>
  </si>
  <si>
    <t>Palmyra-Macedon</t>
  </si>
  <si>
    <t>65090106</t>
  </si>
  <si>
    <t>Penn Yann</t>
  </si>
  <si>
    <t>68060106</t>
  </si>
  <si>
    <t>Phelps - Clifton Sp.</t>
  </si>
  <si>
    <t>43130106</t>
  </si>
  <si>
    <t>Red Creek</t>
  </si>
  <si>
    <t>65150304</t>
  </si>
  <si>
    <t>Romulus</t>
  </si>
  <si>
    <t>56060304</t>
  </si>
  <si>
    <t>Seneca Falls</t>
  </si>
  <si>
    <t>56070106</t>
  </si>
  <si>
    <t>Sodus</t>
  </si>
  <si>
    <t>65120106</t>
  </si>
  <si>
    <t>Victor</t>
  </si>
  <si>
    <t>43170106</t>
  </si>
  <si>
    <t>Waterloo</t>
  </si>
  <si>
    <t>56100606</t>
  </si>
  <si>
    <t>Wayne</t>
  </si>
  <si>
    <t>65080106</t>
  </si>
  <si>
    <t>Williamson</t>
  </si>
  <si>
    <t>65140204</t>
  </si>
  <si>
    <t>25 DISTRICTS</t>
  </si>
  <si>
    <t>ORANGE</t>
  </si>
  <si>
    <t>Chester</t>
  </si>
  <si>
    <t>44020102</t>
  </si>
  <si>
    <t>Cornwall</t>
  </si>
  <si>
    <t>44030106</t>
  </si>
  <si>
    <t>Florida</t>
  </si>
  <si>
    <t>44211502</t>
  </si>
  <si>
    <t>Goshen</t>
  </si>
  <si>
    <t>44060104</t>
  </si>
  <si>
    <t>Greenwood Lake</t>
  </si>
  <si>
    <t>44211102</t>
  </si>
  <si>
    <t>Highland Falls</t>
  </si>
  <si>
    <t>44090104</t>
  </si>
  <si>
    <t>Kiryas Joel</t>
  </si>
  <si>
    <t>Marlboro</t>
  </si>
  <si>
    <t>62100106</t>
  </si>
  <si>
    <t>Middletown</t>
  </si>
  <si>
    <t>44100001</t>
  </si>
  <si>
    <t>Minisink Valley</t>
  </si>
  <si>
    <t>44110104</t>
  </si>
  <si>
    <t>Monroe-Woodbury</t>
  </si>
  <si>
    <t>44120106</t>
  </si>
  <si>
    <t>Newburgh</t>
  </si>
  <si>
    <t>44160001</t>
  </si>
  <si>
    <t>Pine Bush</t>
  </si>
  <si>
    <t>44040106</t>
  </si>
  <si>
    <t>Port Jervis</t>
  </si>
  <si>
    <t>44180005</t>
  </si>
  <si>
    <t>Tuxedo</t>
  </si>
  <si>
    <t>44190302</t>
  </si>
  <si>
    <t>Valley (Montgomery)</t>
  </si>
  <si>
    <t>44130106</t>
  </si>
  <si>
    <t>Warwick Valley</t>
  </si>
  <si>
    <t>44210106</t>
  </si>
  <si>
    <t>Washingtonville</t>
  </si>
  <si>
    <t>44010206</t>
  </si>
  <si>
    <t>ORLEANS</t>
  </si>
  <si>
    <t>Albion</t>
  </si>
  <si>
    <t>45010106</t>
  </si>
  <si>
    <t>Barker</t>
  </si>
  <si>
    <t>40130104</t>
  </si>
  <si>
    <t>Lewiston Porter</t>
  </si>
  <si>
    <t>40030106</t>
  </si>
  <si>
    <t>Lockport</t>
  </si>
  <si>
    <t>40040001</t>
  </si>
  <si>
    <t>Lyndonville</t>
  </si>
  <si>
    <t>45100104</t>
  </si>
  <si>
    <t>Medina</t>
  </si>
  <si>
    <t>45080106</t>
  </si>
  <si>
    <t>Newfane</t>
  </si>
  <si>
    <t>40060106</t>
  </si>
  <si>
    <t>Niagara Falls</t>
  </si>
  <si>
    <t>40080001</t>
  </si>
  <si>
    <t>Niagara Wheatfield</t>
  </si>
  <si>
    <t>40070106</t>
  </si>
  <si>
    <t>North Tonawanda</t>
  </si>
  <si>
    <t>40090001</t>
  </si>
  <si>
    <t>Royalton Hartland</t>
  </si>
  <si>
    <t>40120106</t>
  </si>
  <si>
    <t>Star Point</t>
  </si>
  <si>
    <t>40100106</t>
  </si>
  <si>
    <t>Wilson</t>
  </si>
  <si>
    <t>40150106</t>
  </si>
  <si>
    <t>OSWEGO</t>
  </si>
  <si>
    <t>Altmar Parish</t>
  </si>
  <si>
    <t>46010204</t>
  </si>
  <si>
    <t>Central Square</t>
  </si>
  <si>
    <t>46080106</t>
  </si>
  <si>
    <t>Fulton</t>
  </si>
  <si>
    <t>46050001</t>
  </si>
  <si>
    <t>Hannibal</t>
  </si>
  <si>
    <t>46070104</t>
  </si>
  <si>
    <t>Mexico</t>
  </si>
  <si>
    <t>46090106</t>
  </si>
  <si>
    <t>Oswego</t>
  </si>
  <si>
    <t>46130001</t>
  </si>
  <si>
    <t>Phoenix</t>
  </si>
  <si>
    <t>46200106</t>
  </si>
  <si>
    <t>Pulaski</t>
  </si>
  <si>
    <t>46180104</t>
  </si>
  <si>
    <t>Sandy Creek</t>
  </si>
  <si>
    <t>46190104</t>
  </si>
  <si>
    <t>OTSEGO</t>
  </si>
  <si>
    <t>Andes</t>
  </si>
  <si>
    <t>12010204</t>
  </si>
  <si>
    <t>Charlotte Valley</t>
  </si>
  <si>
    <t>12040104</t>
  </si>
  <si>
    <t>Cherry Vall.-Springfield</t>
  </si>
  <si>
    <t>47220204</t>
  </si>
  <si>
    <t>Cooperstown</t>
  </si>
  <si>
    <t>47170104</t>
  </si>
  <si>
    <t>Edmeston</t>
  </si>
  <si>
    <t>47050104</t>
  </si>
  <si>
    <t>Gilboa Conesville</t>
  </si>
  <si>
    <t>54080104</t>
  </si>
  <si>
    <t>Hunter-Tannersville</t>
  </si>
  <si>
    <t>19090104</t>
  </si>
  <si>
    <t>Jefferson</t>
  </si>
  <si>
    <t>54090104</t>
  </si>
  <si>
    <t>Laurens</t>
  </si>
  <si>
    <t>47080104</t>
  </si>
  <si>
    <t>Margaretville</t>
  </si>
  <si>
    <t>12140104</t>
  </si>
  <si>
    <t>Milford</t>
  </si>
  <si>
    <t>47110104</t>
  </si>
  <si>
    <t>Morris</t>
  </si>
  <si>
    <t>47120104</t>
  </si>
  <si>
    <t>Oneonta</t>
  </si>
  <si>
    <t>47140001</t>
  </si>
  <si>
    <t>Roxbury</t>
  </si>
  <si>
    <t>12150204</t>
  </si>
  <si>
    <t>Schenevus</t>
  </si>
  <si>
    <t>47090104</t>
  </si>
  <si>
    <t>South Kortright</t>
  </si>
  <si>
    <t>12170204</t>
  </si>
  <si>
    <t>Stamford</t>
  </si>
  <si>
    <t>12170104</t>
  </si>
  <si>
    <t>Windham Ashland</t>
  </si>
  <si>
    <t>19140104</t>
  </si>
  <si>
    <t>Worcester</t>
  </si>
  <si>
    <t>47250604</t>
  </si>
  <si>
    <t>19 DISTRICTS</t>
  </si>
  <si>
    <t>PUTNAM</t>
  </si>
  <si>
    <t>Bedford</t>
  </si>
  <si>
    <t>66010206</t>
  </si>
  <si>
    <t>Brewster</t>
  </si>
  <si>
    <t>48060106</t>
  </si>
  <si>
    <t>Briarcliff Manor</t>
  </si>
  <si>
    <t>66140202</t>
  </si>
  <si>
    <t>Carmel</t>
  </si>
  <si>
    <t>48010206</t>
  </si>
  <si>
    <t>Chappaqua</t>
  </si>
  <si>
    <t>66100406</t>
  </si>
  <si>
    <t>Croton-Harmon</t>
  </si>
  <si>
    <t>66020203</t>
  </si>
  <si>
    <t>Garrison</t>
  </si>
  <si>
    <t>48040402</t>
  </si>
  <si>
    <t>Haldane</t>
  </si>
  <si>
    <t>48040104</t>
  </si>
  <si>
    <t>Hendrick Hudson</t>
  </si>
  <si>
    <t>66020306</t>
  </si>
  <si>
    <t>Katonah-Lewisboro</t>
  </si>
  <si>
    <t>66010103</t>
  </si>
  <si>
    <t>Lakeland</t>
  </si>
  <si>
    <t>66240106</t>
  </si>
  <si>
    <t>Mahopac</t>
  </si>
  <si>
    <t>48010106</t>
  </si>
  <si>
    <t>North Salem</t>
  </si>
  <si>
    <t>66130104</t>
  </si>
  <si>
    <t>Ossining</t>
  </si>
  <si>
    <t>66140103</t>
  </si>
  <si>
    <t>Peekskill</t>
  </si>
  <si>
    <t>66150001</t>
  </si>
  <si>
    <t>Putnam Valley</t>
  </si>
  <si>
    <t>48050304</t>
  </si>
  <si>
    <t>Somers</t>
  </si>
  <si>
    <t>66210106</t>
  </si>
  <si>
    <t>Yorktown Central</t>
  </si>
  <si>
    <t>66240206</t>
  </si>
  <si>
    <t>RENSSELAER</t>
  </si>
  <si>
    <t>Averill Park</t>
  </si>
  <si>
    <t>49130206</t>
  </si>
  <si>
    <t>Berkshire</t>
  </si>
  <si>
    <t>10030802</t>
  </si>
  <si>
    <t>711</t>
  </si>
  <si>
    <t>Berlin</t>
  </si>
  <si>
    <t>49010104</t>
  </si>
  <si>
    <t>Brunswick Cent</t>
  </si>
  <si>
    <t>49020204</t>
  </si>
  <si>
    <t>Cairo-Durham</t>
  </si>
  <si>
    <t>19030104</t>
  </si>
  <si>
    <t>Catskill</t>
  </si>
  <si>
    <t>19040106</t>
  </si>
  <si>
    <t>Chatham</t>
  </si>
  <si>
    <t>10100104</t>
  </si>
  <si>
    <t>Coxsackie-Athens</t>
  </si>
  <si>
    <t>19050104</t>
  </si>
  <si>
    <t>East Greenbush</t>
  </si>
  <si>
    <t>49030106</t>
  </si>
  <si>
    <t>Germantown</t>
  </si>
  <si>
    <t>10090204</t>
  </si>
  <si>
    <t>Greenville</t>
  </si>
  <si>
    <t>19070104</t>
  </si>
  <si>
    <t>Hoosic Valley</t>
  </si>
  <si>
    <t>49140104</t>
  </si>
  <si>
    <t>Hoosick Falls</t>
  </si>
  <si>
    <t>49050106</t>
  </si>
  <si>
    <t>Hudson</t>
  </si>
  <si>
    <t>10130001</t>
  </si>
  <si>
    <t>Kinderhook</t>
  </si>
  <si>
    <t>10140104</t>
  </si>
  <si>
    <t>Lansingburgh</t>
  </si>
  <si>
    <t>49060106</t>
  </si>
  <si>
    <t>New Lebanon</t>
  </si>
  <si>
    <t>10160104</t>
  </si>
  <si>
    <t>North Greenbush Common</t>
  </si>
  <si>
    <t>49080108</t>
  </si>
  <si>
    <t>K-2</t>
  </si>
  <si>
    <t>Rensselaer</t>
  </si>
  <si>
    <t>49120001</t>
  </si>
  <si>
    <t>Schodack</t>
  </si>
  <si>
    <t>49150104</t>
  </si>
  <si>
    <t>Taconic Hills</t>
  </si>
  <si>
    <t>10050104</t>
  </si>
  <si>
    <t>Troy</t>
  </si>
  <si>
    <t>49170001</t>
  </si>
  <si>
    <t>Wynantskill</t>
  </si>
  <si>
    <t>49080402</t>
  </si>
  <si>
    <t>23 DISTRICTS</t>
  </si>
  <si>
    <t>ROCKLAND</t>
  </si>
  <si>
    <t>Clarkstown</t>
  </si>
  <si>
    <t>50010106</t>
  </si>
  <si>
    <t>East Ramapo Spring Valley</t>
  </si>
  <si>
    <t>50040206</t>
  </si>
  <si>
    <t>Haverstraw-Stoney Point</t>
  </si>
  <si>
    <t>50020106</t>
  </si>
  <si>
    <t>Nanuet</t>
  </si>
  <si>
    <t>50010803</t>
  </si>
  <si>
    <t>Nyack</t>
  </si>
  <si>
    <t>50030403</t>
  </si>
  <si>
    <t>Pearl River</t>
  </si>
  <si>
    <t>50030803</t>
  </si>
  <si>
    <t>Ramapo</t>
  </si>
  <si>
    <t>50040106</t>
  </si>
  <si>
    <t>South Orangetown</t>
  </si>
  <si>
    <t>50030106</t>
  </si>
  <si>
    <t>8 DISTRICTS</t>
  </si>
  <si>
    <t>St.LAWRENCE</t>
  </si>
  <si>
    <t>Brasher Falls</t>
  </si>
  <si>
    <t>51010104</t>
  </si>
  <si>
    <t>Canton</t>
  </si>
  <si>
    <t>51020106</t>
  </si>
  <si>
    <t>Clifton-Fine</t>
  </si>
  <si>
    <t>51040104</t>
  </si>
  <si>
    <t>Colton-Pierrepont</t>
  </si>
  <si>
    <t>51050104</t>
  </si>
  <si>
    <t>Edwards-Knox</t>
  </si>
  <si>
    <t>51310204</t>
  </si>
  <si>
    <t>Gouverneur</t>
  </si>
  <si>
    <t>51110106</t>
  </si>
  <si>
    <t>Hammond</t>
  </si>
  <si>
    <t>51120104</t>
  </si>
  <si>
    <t>Harrisville</t>
  </si>
  <si>
    <t>23030104</t>
  </si>
  <si>
    <t>Hermon-Dekalb</t>
  </si>
  <si>
    <t>51130104</t>
  </si>
  <si>
    <t>Heuvelton</t>
  </si>
  <si>
    <t>51240404</t>
  </si>
  <si>
    <t>Lisbon</t>
  </si>
  <si>
    <t>51160204</t>
  </si>
  <si>
    <t>Madrid-Waddington</t>
  </si>
  <si>
    <t>51190104</t>
  </si>
  <si>
    <t>Massena</t>
  </si>
  <si>
    <t>51200106</t>
  </si>
  <si>
    <t>Morristown</t>
  </si>
  <si>
    <t>51210104</t>
  </si>
  <si>
    <t>Norwood-Norfolk</t>
  </si>
  <si>
    <t>51220104</t>
  </si>
  <si>
    <t>Ogdensburg</t>
  </si>
  <si>
    <t>51230001</t>
  </si>
  <si>
    <t>Parishville-Hopkinton</t>
  </si>
  <si>
    <t>51250104</t>
  </si>
  <si>
    <t>Potsdam</t>
  </si>
  <si>
    <t>51290206</t>
  </si>
  <si>
    <t>SCHUYLER-STEUBEN</t>
  </si>
  <si>
    <t>Addison</t>
  </si>
  <si>
    <t>57010104</t>
  </si>
  <si>
    <t>Alfred-Almond</t>
  </si>
  <si>
    <t>02010104</t>
  </si>
  <si>
    <t>Arkport</t>
  </si>
  <si>
    <t>57190104</t>
  </si>
  <si>
    <t>Avoca</t>
  </si>
  <si>
    <t>57020104</t>
  </si>
  <si>
    <t>Bath</t>
  </si>
  <si>
    <t>57030206</t>
  </si>
  <si>
    <t>Bradford</t>
  </si>
  <si>
    <t>57040104</t>
  </si>
  <si>
    <t>Campbell-Savona</t>
  </si>
  <si>
    <t>57060304</t>
  </si>
  <si>
    <t>Canaseraga</t>
  </si>
  <si>
    <t>02110204</t>
  </si>
  <si>
    <t>Canisteo-Greenwood</t>
  </si>
  <si>
    <t>57070104</t>
  </si>
  <si>
    <t>Corning</t>
  </si>
  <si>
    <t>57100001</t>
  </si>
  <si>
    <t>Elmira</t>
  </si>
  <si>
    <t>07060001</t>
  </si>
  <si>
    <t>Elmira Heights</t>
  </si>
  <si>
    <t>07090206</t>
  </si>
  <si>
    <t>Hammondsport</t>
  </si>
  <si>
    <t>57290104</t>
  </si>
  <si>
    <t>Hornell</t>
  </si>
  <si>
    <t>57180001</t>
  </si>
  <si>
    <t>Horseheads</t>
  </si>
  <si>
    <t>07090106</t>
  </si>
  <si>
    <t>Jasper-Troupsburg</t>
  </si>
  <si>
    <t>57270204</t>
  </si>
  <si>
    <t>Odessa Montour</t>
  </si>
  <si>
    <t>55010104</t>
  </si>
  <si>
    <t>Prattsburgh</t>
  </si>
  <si>
    <t>57230104</t>
  </si>
  <si>
    <t>Spencer Van Etten</t>
  </si>
  <si>
    <t>60080104</t>
  </si>
  <si>
    <t>Watkins Glen</t>
  </si>
  <si>
    <t>55030106</t>
  </si>
  <si>
    <t>Waverly</t>
  </si>
  <si>
    <t>60010106</t>
  </si>
  <si>
    <t>SUFFOLK 1</t>
  </si>
  <si>
    <t>Amagansett</t>
  </si>
  <si>
    <t>58030302</t>
  </si>
  <si>
    <t>Bay Shore</t>
  </si>
  <si>
    <t>58050103</t>
  </si>
  <si>
    <t>Bayport Blue Point</t>
  </si>
  <si>
    <t>58050502</t>
  </si>
  <si>
    <t>Brentwood</t>
  </si>
  <si>
    <t>58051203</t>
  </si>
  <si>
    <t>Bridgehampton</t>
  </si>
  <si>
    <t>58090902</t>
  </si>
  <si>
    <t>Center Moriches</t>
  </si>
  <si>
    <t>58023302</t>
  </si>
  <si>
    <t>Central Islip</t>
  </si>
  <si>
    <t>58051303</t>
  </si>
  <si>
    <t>Comsewogue</t>
  </si>
  <si>
    <t>58020302</t>
  </si>
  <si>
    <t>Connetquot</t>
  </si>
  <si>
    <t>58050706</t>
  </si>
  <si>
    <t>East Hampton</t>
  </si>
  <si>
    <t>58030102</t>
  </si>
  <si>
    <t>East Islip</t>
  </si>
  <si>
    <t>58050303</t>
  </si>
  <si>
    <t>East Moriches</t>
  </si>
  <si>
    <t>58023402</t>
  </si>
  <si>
    <t>East Quogue</t>
  </si>
  <si>
    <t>58091702</t>
  </si>
  <si>
    <t xml:space="preserve">Eastport-So Manor </t>
  </si>
  <si>
    <t>Fire Island</t>
  </si>
  <si>
    <t>58051402</t>
  </si>
  <si>
    <t>Fishers Island</t>
  </si>
  <si>
    <t>58100402</t>
  </si>
  <si>
    <t>Greenport</t>
  </si>
  <si>
    <t>58101002</t>
  </si>
  <si>
    <t>Hampton Bays</t>
  </si>
  <si>
    <t>58090502</t>
  </si>
  <si>
    <t>Hauppauge</t>
  </si>
  <si>
    <t>58050603</t>
  </si>
  <si>
    <t>Islip</t>
  </si>
  <si>
    <t>58050202</t>
  </si>
  <si>
    <t>Little Flower</t>
  </si>
  <si>
    <t>58060302</t>
  </si>
  <si>
    <t>Longwood</t>
  </si>
  <si>
    <t>58021206</t>
  </si>
  <si>
    <t>Mattituck</t>
  </si>
  <si>
    <t>58101202</t>
  </si>
  <si>
    <t>Middle Country</t>
  </si>
  <si>
    <t>58021106</t>
  </si>
  <si>
    <t>Miller Place</t>
  </si>
  <si>
    <t>58020802</t>
  </si>
  <si>
    <t>Montauk</t>
  </si>
  <si>
    <t>58030602</t>
  </si>
  <si>
    <t>Mount Sinai</t>
  </si>
  <si>
    <t>58020702</t>
  </si>
  <si>
    <t>New Suffolk</t>
  </si>
  <si>
    <t>58101508</t>
  </si>
  <si>
    <t>Oysterponds</t>
  </si>
  <si>
    <t>58100202</t>
  </si>
  <si>
    <t>Patchogue</t>
  </si>
  <si>
    <t>58022403</t>
  </si>
  <si>
    <t>Port Jefferson</t>
  </si>
  <si>
    <t>58020602</t>
  </si>
  <si>
    <t>Quogue</t>
  </si>
  <si>
    <t>58090302</t>
  </si>
  <si>
    <t>Remsenburg</t>
  </si>
  <si>
    <t>58090102</t>
  </si>
  <si>
    <t>Riverhead</t>
  </si>
  <si>
    <t>58060204</t>
  </si>
  <si>
    <t>Rocky Point</t>
  </si>
  <si>
    <t>58020902</t>
  </si>
  <si>
    <t>Sachem</t>
  </si>
  <si>
    <t>58020506</t>
  </si>
  <si>
    <t>Sag Harbor</t>
  </si>
  <si>
    <t>58030502</t>
  </si>
  <si>
    <t>Sagaponack</t>
  </si>
  <si>
    <t>58091008</t>
  </si>
  <si>
    <t>1-4</t>
  </si>
  <si>
    <t>Sayville</t>
  </si>
  <si>
    <t>58050403</t>
  </si>
  <si>
    <t>Shelter Island</t>
  </si>
  <si>
    <t>58070102</t>
  </si>
  <si>
    <t>Shoreham-Wading River</t>
  </si>
  <si>
    <t>58060104</t>
  </si>
  <si>
    <t>South Country</t>
  </si>
  <si>
    <t>58023506</t>
  </si>
  <si>
    <t>Southampton</t>
  </si>
  <si>
    <t>58090603</t>
  </si>
  <si>
    <t>Southold</t>
  </si>
  <si>
    <t>58100502</t>
  </si>
  <si>
    <t>Springs</t>
  </si>
  <si>
    <t>58030402</t>
  </si>
  <si>
    <t>Three Village</t>
  </si>
  <si>
    <t>58020106</t>
  </si>
  <si>
    <t>Tuckahoe Common</t>
  </si>
  <si>
    <t>58091308</t>
  </si>
  <si>
    <t>Wainscott</t>
  </si>
  <si>
    <t>58030208</t>
  </si>
  <si>
    <t>West Islip</t>
  </si>
  <si>
    <t>58050903</t>
  </si>
  <si>
    <t>Westhampton Beach</t>
  </si>
  <si>
    <t>58090202</t>
  </si>
  <si>
    <t>William Floyd</t>
  </si>
  <si>
    <t>58023203</t>
  </si>
  <si>
    <t>51 DISTRICTS</t>
  </si>
  <si>
    <t>SUFFOLK 2</t>
  </si>
  <si>
    <t>Amityville</t>
  </si>
  <si>
    <t>58010603</t>
  </si>
  <si>
    <t>Babylon</t>
  </si>
  <si>
    <t>58010103</t>
  </si>
  <si>
    <t>Cold Spring Harbor</t>
  </si>
  <si>
    <t>58040206</t>
  </si>
  <si>
    <t>Commack</t>
  </si>
  <si>
    <t>58041003</t>
  </si>
  <si>
    <t>Copiague</t>
  </si>
  <si>
    <t>58010503</t>
  </si>
  <si>
    <t>Deer Park</t>
  </si>
  <si>
    <t>58010703</t>
  </si>
  <si>
    <t>Elwood</t>
  </si>
  <si>
    <t>58040102</t>
  </si>
  <si>
    <t>Half Hollow Hills</t>
  </si>
  <si>
    <t>58040506</t>
  </si>
  <si>
    <t>Harborfields</t>
  </si>
  <si>
    <t>58040606</t>
  </si>
  <si>
    <t>Huntington</t>
  </si>
  <si>
    <t>58040303</t>
  </si>
  <si>
    <t>Kings Park</t>
  </si>
  <si>
    <t>58080506</t>
  </si>
  <si>
    <t>Lindenhurst</t>
  </si>
  <si>
    <t>58010403</t>
  </si>
  <si>
    <t>North Babylon</t>
  </si>
  <si>
    <t>58010303</t>
  </si>
  <si>
    <t>Northport</t>
  </si>
  <si>
    <t>58040403</t>
  </si>
  <si>
    <t>Smithtown</t>
  </si>
  <si>
    <t>58080106</t>
  </si>
  <si>
    <t>South Huntington</t>
  </si>
  <si>
    <t>58041303</t>
  </si>
  <si>
    <t>West Babylon</t>
  </si>
  <si>
    <t>58010203</t>
  </si>
  <si>
    <t>Wyandanch</t>
  </si>
  <si>
    <t>58010902</t>
  </si>
  <si>
    <t>SULLIVAN</t>
  </si>
  <si>
    <t>Eldred</t>
  </si>
  <si>
    <t>Fallsburg</t>
  </si>
  <si>
    <t>Liberty</t>
  </si>
  <si>
    <t>Livingston Manor</t>
  </si>
  <si>
    <t>Monticello</t>
  </si>
  <si>
    <t>Roscoe</t>
  </si>
  <si>
    <t>Sullivan West</t>
  </si>
  <si>
    <t>Tri-Valley</t>
  </si>
  <si>
    <t>TOMPKINS</t>
  </si>
  <si>
    <t>Candor</t>
  </si>
  <si>
    <t>60030104</t>
  </si>
  <si>
    <t>Dryden</t>
  </si>
  <si>
    <t>61030106</t>
  </si>
  <si>
    <t>George Jr. Republic</t>
  </si>
  <si>
    <t>61032702</t>
  </si>
  <si>
    <t>Groton</t>
  </si>
  <si>
    <t>61050104</t>
  </si>
  <si>
    <t>Ithaca</t>
  </si>
  <si>
    <t>61060001</t>
  </si>
  <si>
    <t>Lansing</t>
  </si>
  <si>
    <t>61080104</t>
  </si>
  <si>
    <t>Newfield</t>
  </si>
  <si>
    <t>61090104</t>
  </si>
  <si>
    <t>South Seneca</t>
  </si>
  <si>
    <t>56050104</t>
  </si>
  <si>
    <t>Trumansburg</t>
  </si>
  <si>
    <t>61100104</t>
  </si>
  <si>
    <t>ULSTER</t>
  </si>
  <si>
    <t>Ellenville</t>
  </si>
  <si>
    <t>62200206</t>
  </si>
  <si>
    <t>Highland</t>
  </si>
  <si>
    <t>62080304</t>
  </si>
  <si>
    <t>Kingston</t>
  </si>
  <si>
    <t>62060001</t>
  </si>
  <si>
    <t>New Paltz</t>
  </si>
  <si>
    <t>62110106</t>
  </si>
  <si>
    <t>Onteora</t>
  </si>
  <si>
    <t>62120106</t>
  </si>
  <si>
    <t>Rondout Valley</t>
  </si>
  <si>
    <t>62090106</t>
  </si>
  <si>
    <t>Saugerties</t>
  </si>
  <si>
    <t>62160106</t>
  </si>
  <si>
    <t>Wallkill</t>
  </si>
  <si>
    <t>62180106</t>
  </si>
  <si>
    <t>West Park</t>
  </si>
  <si>
    <t>62020202</t>
  </si>
  <si>
    <t>712</t>
  </si>
  <si>
    <t>Northeast</t>
  </si>
  <si>
    <t>Cheektowaga-Sloan</t>
  </si>
  <si>
    <t>Tuckahoe UFSD</t>
  </si>
  <si>
    <t xml:space="preserve"> </t>
  </si>
  <si>
    <t>School Districts by Supervisory District - 2013-2014</t>
  </si>
  <si>
    <t>Fall 2013 Enrollments</t>
  </si>
  <si>
    <t>Oppenheim-Ephratah-St. Johnsville</t>
  </si>
  <si>
    <t>14 DISTRICTS</t>
  </si>
  <si>
    <t>Ilion-Mohawk</t>
  </si>
  <si>
    <t>695 DISTRICTS</t>
  </si>
  <si>
    <t>The  UNIVERSITY OF THE STATE OF NEW YORK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</si>
</sst>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</numFmts>
  <fonts count="48">
    <font>
      <sz val="10"/>
      <name val="Arial"/>
      <family val="0"/>
    </font>
    <font>
      <b/>
      <sz val="14"/>
      <name val="Tahoma"/>
      <family val="2"/>
    </font>
    <font>
      <sz val="10"/>
      <name val="Courier"/>
      <family val="3"/>
    </font>
    <font>
      <b/>
      <sz val="12"/>
      <name val="Tahoma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b/>
      <i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59" applyFont="1" applyAlignment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3" fillId="0" borderId="0" xfId="59" applyFont="1" applyAlignment="1" applyProtection="1">
      <alignment horizontal="center"/>
      <protection/>
    </xf>
    <xf numFmtId="164" fontId="3" fillId="0" borderId="0" xfId="59" applyNumberFormat="1" applyFont="1" applyAlignment="1" applyProtection="1">
      <alignment horizontal="left"/>
      <protection/>
    </xf>
    <xf numFmtId="0" fontId="4" fillId="0" borderId="0" xfId="59" applyFont="1" applyAlignment="1">
      <alignment horizontal="left"/>
      <protection/>
    </xf>
    <xf numFmtId="0" fontId="4" fillId="0" borderId="0" xfId="59" applyFont="1">
      <alignment/>
      <protection/>
    </xf>
    <xf numFmtId="0" fontId="5" fillId="0" borderId="0" xfId="59" applyFont="1" applyAlignment="1" applyProtection="1">
      <alignment horizontal="left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center"/>
      <protection/>
    </xf>
    <xf numFmtId="164" fontId="4" fillId="0" borderId="0" xfId="59" applyNumberFormat="1" applyFont="1" applyAlignment="1" applyProtection="1">
      <alignment horizontal="center"/>
      <protection/>
    </xf>
    <xf numFmtId="164" fontId="4" fillId="0" borderId="0" xfId="59" applyNumberFormat="1" applyFont="1" applyAlignment="1" applyProtection="1">
      <alignment horizontal="center"/>
      <protection locked="0"/>
    </xf>
    <xf numFmtId="0" fontId="6" fillId="0" borderId="0" xfId="59" applyFont="1" applyAlignment="1" applyProtection="1">
      <alignment horizontal="left"/>
      <protection/>
    </xf>
    <xf numFmtId="0" fontId="4" fillId="0" borderId="0" xfId="59" applyFont="1" applyAlignment="1" applyProtection="1" quotePrefix="1">
      <alignment horizontal="center"/>
      <protection/>
    </xf>
    <xf numFmtId="0" fontId="6" fillId="0" borderId="0" xfId="59" applyFont="1" applyAlignment="1" applyProtection="1" quotePrefix="1">
      <alignment horizontal="left"/>
      <protection/>
    </xf>
    <xf numFmtId="0" fontId="3" fillId="0" borderId="0" xfId="59" applyFont="1" applyAlignment="1">
      <alignment horizontal="left"/>
      <protection/>
    </xf>
    <xf numFmtId="164" fontId="3" fillId="0" borderId="0" xfId="59" applyNumberFormat="1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4" fontId="3" fillId="0" borderId="0" xfId="59" applyNumberFormat="1" applyFont="1" applyAlignment="1" applyProtection="1">
      <alignment horizontal="center"/>
      <protection/>
    </xf>
    <xf numFmtId="0" fontId="3" fillId="0" borderId="0" xfId="59" applyFont="1" applyAlignment="1" applyProtection="1" quotePrefix="1">
      <alignment horizontal="center"/>
      <protection/>
    </xf>
    <xf numFmtId="0" fontId="7" fillId="0" borderId="0" xfId="59" applyFont="1" applyAlignment="1" applyProtection="1">
      <alignment horizontal="center"/>
      <protection/>
    </xf>
    <xf numFmtId="4" fontId="3" fillId="0" borderId="0" xfId="42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4" fillId="0" borderId="0" xfId="0" applyNumberFormat="1" applyFont="1" applyAlignment="1" quotePrefix="1">
      <alignment horizontal="center"/>
    </xf>
    <xf numFmtId="0" fontId="3" fillId="0" borderId="0" xfId="59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59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56"/>
  <sheetViews>
    <sheetView tabSelected="1" zoomScalePageLayoutView="0" workbookViewId="0" topLeftCell="C842">
      <selection activeCell="F856" sqref="F856"/>
    </sheetView>
  </sheetViews>
  <sheetFormatPr defaultColWidth="9.140625" defaultRowHeight="12.75"/>
  <cols>
    <col min="1" max="1" width="9.140625" style="0" hidden="1" customWidth="1"/>
    <col min="2" max="2" width="1.421875" style="0" hidden="1" customWidth="1"/>
    <col min="3" max="3" width="40.421875" style="0" customWidth="1"/>
    <col min="4" max="4" width="9.57421875" style="0" customWidth="1"/>
    <col min="5" max="5" width="28.57421875" style="27" customWidth="1"/>
    <col min="6" max="6" width="12.7109375" style="24" bestFit="1" customWidth="1"/>
    <col min="7" max="7" width="13.57421875" style="0" customWidth="1"/>
    <col min="8" max="8" width="12.28125" style="0" customWidth="1"/>
  </cols>
  <sheetData>
    <row r="1" spans="2:9" ht="18">
      <c r="B1" s="30" t="s">
        <v>1467</v>
      </c>
      <c r="C1" s="30"/>
      <c r="D1" s="30"/>
      <c r="E1" s="30"/>
      <c r="F1" s="30"/>
      <c r="G1" s="30"/>
      <c r="H1" s="30"/>
      <c r="I1" s="30"/>
    </row>
    <row r="2" spans="2:9" ht="18">
      <c r="B2" s="31" t="s">
        <v>138</v>
      </c>
      <c r="C2" s="31"/>
      <c r="D2" s="31"/>
      <c r="E2" s="31"/>
      <c r="F2" s="31"/>
      <c r="G2" s="31"/>
      <c r="H2" s="31"/>
      <c r="I2" s="31"/>
    </row>
    <row r="3" spans="2:9" ht="15">
      <c r="B3" s="29" t="s">
        <v>139</v>
      </c>
      <c r="C3" s="29"/>
      <c r="D3" s="29"/>
      <c r="E3" s="29"/>
      <c r="F3" s="29"/>
      <c r="G3" s="29"/>
      <c r="H3" s="29"/>
      <c r="I3" s="29"/>
    </row>
    <row r="4" spans="2:9" ht="15">
      <c r="B4" s="29" t="s">
        <v>1461</v>
      </c>
      <c r="C4" s="29"/>
      <c r="D4" s="29"/>
      <c r="E4" s="29"/>
      <c r="F4" s="29"/>
      <c r="G4" s="29"/>
      <c r="H4" s="29"/>
      <c r="I4" s="29"/>
    </row>
    <row r="5" spans="2:9" ht="15">
      <c r="B5" s="29" t="s">
        <v>1462</v>
      </c>
      <c r="C5" s="29"/>
      <c r="D5" s="29"/>
      <c r="E5" s="29"/>
      <c r="F5" s="29"/>
      <c r="G5" s="29"/>
      <c r="H5" s="29"/>
      <c r="I5" s="29"/>
    </row>
    <row r="8" spans="3:9" ht="15">
      <c r="C8" s="3" t="s">
        <v>140</v>
      </c>
      <c r="D8" s="2" t="s">
        <v>141</v>
      </c>
      <c r="E8" s="3" t="s">
        <v>142</v>
      </c>
      <c r="F8" s="22" t="s">
        <v>143</v>
      </c>
      <c r="G8" s="3" t="s">
        <v>144</v>
      </c>
      <c r="H8" s="4" t="s">
        <v>145</v>
      </c>
      <c r="I8" s="3" t="s">
        <v>146</v>
      </c>
    </row>
    <row r="10" spans="3:5" ht="15">
      <c r="C10" s="7" t="s">
        <v>147</v>
      </c>
      <c r="D10" s="8"/>
      <c r="E10" s="8"/>
    </row>
    <row r="11" spans="3:9" ht="15">
      <c r="C11" s="9" t="s">
        <v>148</v>
      </c>
      <c r="D11" s="10" t="s">
        <v>149</v>
      </c>
      <c r="E11" s="10" t="s">
        <v>150</v>
      </c>
      <c r="F11" s="28">
        <v>8285</v>
      </c>
      <c r="G11" s="11">
        <v>21.33</v>
      </c>
      <c r="H11" s="12">
        <f>F11/G11</f>
        <v>388.4200656352555</v>
      </c>
      <c r="I11" s="10" t="s">
        <v>151</v>
      </c>
    </row>
    <row r="12" spans="3:9" ht="15">
      <c r="C12" s="9" t="s">
        <v>152</v>
      </c>
      <c r="D12" s="10" t="s">
        <v>149</v>
      </c>
      <c r="E12" s="10" t="s">
        <v>153</v>
      </c>
      <c r="F12" s="28">
        <v>854</v>
      </c>
      <c r="G12" s="11">
        <v>120.23</v>
      </c>
      <c r="H12" s="12">
        <f aca="true" t="shared" si="0" ref="H12:H35">F12/G12</f>
        <v>7.103052482741412</v>
      </c>
      <c r="I12" s="10" t="s">
        <v>151</v>
      </c>
    </row>
    <row r="13" spans="3:9" ht="15">
      <c r="C13" s="9" t="s">
        <v>154</v>
      </c>
      <c r="D13" s="10" t="s">
        <v>149</v>
      </c>
      <c r="E13" s="10" t="s">
        <v>155</v>
      </c>
      <c r="F13" s="28">
        <v>4703</v>
      </c>
      <c r="G13" s="11">
        <v>44.9</v>
      </c>
      <c r="H13" s="12">
        <f t="shared" si="0"/>
        <v>104.74387527839644</v>
      </c>
      <c r="I13" s="10" t="s">
        <v>151</v>
      </c>
    </row>
    <row r="14" spans="3:9" ht="15">
      <c r="C14" s="9" t="s">
        <v>156</v>
      </c>
      <c r="D14" s="10" t="s">
        <v>149</v>
      </c>
      <c r="E14" s="10" t="s">
        <v>157</v>
      </c>
      <c r="F14" s="25">
        <v>3182</v>
      </c>
      <c r="G14" s="11">
        <v>48.38</v>
      </c>
      <c r="H14" s="12">
        <f t="shared" si="0"/>
        <v>65.77097974369573</v>
      </c>
      <c r="I14" s="10" t="s">
        <v>151</v>
      </c>
    </row>
    <row r="15" spans="3:9" ht="15">
      <c r="C15" s="9" t="s">
        <v>158</v>
      </c>
      <c r="D15" s="10" t="s">
        <v>159</v>
      </c>
      <c r="E15" s="10" t="s">
        <v>160</v>
      </c>
      <c r="F15" s="25">
        <v>1826</v>
      </c>
      <c r="G15" s="11">
        <v>181.23</v>
      </c>
      <c r="H15" s="12">
        <f t="shared" si="0"/>
        <v>10.075594548363958</v>
      </c>
      <c r="I15" s="10" t="s">
        <v>151</v>
      </c>
    </row>
    <row r="16" spans="3:9" ht="15">
      <c r="C16" s="9" t="s">
        <v>161</v>
      </c>
      <c r="D16" s="10" t="s">
        <v>149</v>
      </c>
      <c r="E16" s="10" t="s">
        <v>162</v>
      </c>
      <c r="F16" s="28">
        <v>1903</v>
      </c>
      <c r="G16" s="11">
        <v>3.79</v>
      </c>
      <c r="H16" s="12">
        <f t="shared" si="0"/>
        <v>502.1108179419525</v>
      </c>
      <c r="I16" s="10" t="s">
        <v>151</v>
      </c>
    </row>
    <row r="17" spans="3:9" ht="15">
      <c r="C17" s="9" t="s">
        <v>163</v>
      </c>
      <c r="D17" s="10" t="s">
        <v>159</v>
      </c>
      <c r="E17" s="10" t="s">
        <v>164</v>
      </c>
      <c r="F17" s="25">
        <v>770</v>
      </c>
      <c r="G17" s="11">
        <v>57.22</v>
      </c>
      <c r="H17" s="12">
        <f t="shared" si="0"/>
        <v>13.456833275078644</v>
      </c>
      <c r="I17" s="10" t="s">
        <v>151</v>
      </c>
    </row>
    <row r="18" spans="3:9" ht="15">
      <c r="C18" s="9" t="s">
        <v>165</v>
      </c>
      <c r="D18" s="10" t="s">
        <v>166</v>
      </c>
      <c r="E18" s="10" t="s">
        <v>167</v>
      </c>
      <c r="F18" s="28">
        <v>313</v>
      </c>
      <c r="G18" s="11">
        <v>0.87</v>
      </c>
      <c r="H18" s="12">
        <f t="shared" si="0"/>
        <v>359.7701149425287</v>
      </c>
      <c r="I18" s="10" t="s">
        <v>151</v>
      </c>
    </row>
    <row r="19" spans="3:9" ht="15">
      <c r="C19" s="9" t="s">
        <v>168</v>
      </c>
      <c r="D19" s="10" t="s">
        <v>149</v>
      </c>
      <c r="E19" s="10" t="s">
        <v>169</v>
      </c>
      <c r="F19" s="28">
        <v>4926</v>
      </c>
      <c r="G19" s="11">
        <v>50.01</v>
      </c>
      <c r="H19" s="12">
        <f t="shared" si="0"/>
        <v>98.500299940012</v>
      </c>
      <c r="I19" s="10" t="s">
        <v>151</v>
      </c>
    </row>
    <row r="20" spans="3:9" ht="15">
      <c r="C20" s="9" t="s">
        <v>170</v>
      </c>
      <c r="D20" s="10" t="s">
        <v>166</v>
      </c>
      <c r="E20" s="10" t="s">
        <v>171</v>
      </c>
      <c r="F20" s="28">
        <v>259</v>
      </c>
      <c r="G20" s="11">
        <v>3.07</v>
      </c>
      <c r="H20" s="12">
        <f t="shared" si="0"/>
        <v>84.36482084690554</v>
      </c>
      <c r="I20" s="10" t="s">
        <v>172</v>
      </c>
    </row>
    <row r="21" spans="3:9" ht="15">
      <c r="C21" s="9" t="s">
        <v>173</v>
      </c>
      <c r="D21" s="10" t="s">
        <v>174</v>
      </c>
      <c r="E21" s="10" t="s">
        <v>175</v>
      </c>
      <c r="F21" s="25">
        <v>781</v>
      </c>
      <c r="G21" s="11">
        <v>179.73</v>
      </c>
      <c r="H21" s="12">
        <f t="shared" si="0"/>
        <v>4.345406999387971</v>
      </c>
      <c r="I21" s="10" t="s">
        <v>151</v>
      </c>
    </row>
    <row r="22" spans="3:9" ht="15">
      <c r="C22" s="9" t="s">
        <v>176</v>
      </c>
      <c r="D22" s="10" t="s">
        <v>149</v>
      </c>
      <c r="E22" s="10" t="s">
        <v>177</v>
      </c>
      <c r="F22" s="25">
        <v>4070</v>
      </c>
      <c r="G22" s="11">
        <v>20.14</v>
      </c>
      <c r="H22" s="12">
        <f t="shared" si="0"/>
        <v>202.08540218470705</v>
      </c>
      <c r="I22" s="10" t="s">
        <v>151</v>
      </c>
    </row>
    <row r="23" spans="3:9" ht="15">
      <c r="C23" s="9" t="s">
        <v>178</v>
      </c>
      <c r="D23" s="10" t="s">
        <v>149</v>
      </c>
      <c r="E23" s="10" t="s">
        <v>179</v>
      </c>
      <c r="F23" s="28">
        <v>5350</v>
      </c>
      <c r="G23" s="11">
        <v>30.32</v>
      </c>
      <c r="H23" s="12">
        <f t="shared" si="0"/>
        <v>176.45118733509236</v>
      </c>
      <c r="I23" s="10" t="s">
        <v>151</v>
      </c>
    </row>
    <row r="24" spans="3:9" ht="15">
      <c r="C24" s="9" t="s">
        <v>180</v>
      </c>
      <c r="D24" s="10" t="s">
        <v>149</v>
      </c>
      <c r="E24" s="10" t="s">
        <v>181</v>
      </c>
      <c r="F24" s="28">
        <v>1873</v>
      </c>
      <c r="G24" s="11">
        <v>84.74</v>
      </c>
      <c r="H24" s="12">
        <f t="shared" si="0"/>
        <v>22.102902997403824</v>
      </c>
      <c r="I24" s="10" t="s">
        <v>151</v>
      </c>
    </row>
    <row r="25" spans="3:9" ht="15">
      <c r="C25" s="9" t="s">
        <v>182</v>
      </c>
      <c r="D25" s="10" t="s">
        <v>149</v>
      </c>
      <c r="E25" s="10" t="s">
        <v>183</v>
      </c>
      <c r="F25" s="25">
        <v>2855</v>
      </c>
      <c r="G25" s="11">
        <v>8.5</v>
      </c>
      <c r="H25" s="12">
        <f t="shared" si="0"/>
        <v>335.88235294117646</v>
      </c>
      <c r="I25" s="10" t="s">
        <v>151</v>
      </c>
    </row>
    <row r="26" spans="3:9" ht="15">
      <c r="C26" s="9" t="s">
        <v>184</v>
      </c>
      <c r="D26" s="10" t="s">
        <v>149</v>
      </c>
      <c r="E26" s="10" t="s">
        <v>185</v>
      </c>
      <c r="F26" s="25">
        <v>1838</v>
      </c>
      <c r="G26" s="11">
        <v>70.36</v>
      </c>
      <c r="H26" s="12">
        <f t="shared" si="0"/>
        <v>26.122797043774874</v>
      </c>
      <c r="I26" s="10" t="s">
        <v>151</v>
      </c>
    </row>
    <row r="27" spans="3:9" ht="15">
      <c r="C27" s="9" t="s">
        <v>186</v>
      </c>
      <c r="D27" s="10"/>
      <c r="E27" s="10" t="s">
        <v>187</v>
      </c>
      <c r="F27" s="25">
        <v>9565</v>
      </c>
      <c r="G27" s="11">
        <v>11.34</v>
      </c>
      <c r="H27" s="12">
        <f t="shared" si="0"/>
        <v>843.4744268077601</v>
      </c>
      <c r="I27" s="10" t="s">
        <v>151</v>
      </c>
    </row>
    <row r="28" spans="3:9" ht="15">
      <c r="C28" s="9" t="s">
        <v>188</v>
      </c>
      <c r="D28" s="10" t="s">
        <v>174</v>
      </c>
      <c r="E28" s="10" t="s">
        <v>189</v>
      </c>
      <c r="F28" s="25">
        <v>824</v>
      </c>
      <c r="G28" s="11">
        <v>78.74</v>
      </c>
      <c r="H28" s="12">
        <f t="shared" si="0"/>
        <v>10.46482092964186</v>
      </c>
      <c r="I28" s="10" t="s">
        <v>151</v>
      </c>
    </row>
    <row r="29" spans="3:9" ht="15">
      <c r="C29" s="9" t="s">
        <v>190</v>
      </c>
      <c r="D29" s="10" t="s">
        <v>149</v>
      </c>
      <c r="E29" s="10" t="s">
        <v>191</v>
      </c>
      <c r="F29" s="25">
        <v>2523</v>
      </c>
      <c r="G29" s="11">
        <v>36.04</v>
      </c>
      <c r="H29" s="12">
        <f t="shared" si="0"/>
        <v>70.00554938956715</v>
      </c>
      <c r="I29" s="10" t="s">
        <v>151</v>
      </c>
    </row>
    <row r="30" spans="3:9" ht="15">
      <c r="C30" s="9" t="s">
        <v>192</v>
      </c>
      <c r="D30" s="10" t="s">
        <v>166</v>
      </c>
      <c r="E30" s="10" t="s">
        <v>193</v>
      </c>
      <c r="F30" s="25">
        <v>273</v>
      </c>
      <c r="G30" s="11">
        <v>47.49</v>
      </c>
      <c r="H30" s="12">
        <f t="shared" si="0"/>
        <v>5.74857864813645</v>
      </c>
      <c r="I30" s="10" t="s">
        <v>151</v>
      </c>
    </row>
    <row r="31" spans="3:9" ht="15">
      <c r="C31" s="9" t="s">
        <v>194</v>
      </c>
      <c r="D31" s="10" t="s">
        <v>149</v>
      </c>
      <c r="E31" s="10" t="s">
        <v>195</v>
      </c>
      <c r="F31" s="25">
        <v>9733</v>
      </c>
      <c r="G31" s="11">
        <v>72.52</v>
      </c>
      <c r="H31" s="12">
        <f t="shared" si="0"/>
        <v>134.21125206839494</v>
      </c>
      <c r="I31" s="10" t="s">
        <v>151</v>
      </c>
    </row>
    <row r="32" spans="3:9" ht="15">
      <c r="C32" s="9" t="s">
        <v>196</v>
      </c>
      <c r="D32" s="10" t="s">
        <v>149</v>
      </c>
      <c r="E32" s="10" t="s">
        <v>197</v>
      </c>
      <c r="F32" s="28">
        <v>4865</v>
      </c>
      <c r="G32" s="11">
        <v>21.22</v>
      </c>
      <c r="H32" s="12">
        <f t="shared" si="0"/>
        <v>229.26484448633366</v>
      </c>
      <c r="I32" s="10" t="s">
        <v>151</v>
      </c>
    </row>
    <row r="33" spans="3:9" ht="15">
      <c r="C33" s="9" t="s">
        <v>198</v>
      </c>
      <c r="D33" s="10" t="s">
        <v>149</v>
      </c>
      <c r="E33" s="10" t="s">
        <v>199</v>
      </c>
      <c r="F33" s="28">
        <v>1177</v>
      </c>
      <c r="G33" s="11">
        <v>38.82</v>
      </c>
      <c r="H33" s="12">
        <f t="shared" si="0"/>
        <v>30.31942297784647</v>
      </c>
      <c r="I33" s="10" t="s">
        <v>151</v>
      </c>
    </row>
    <row r="34" spans="3:9" ht="15">
      <c r="C34" s="9" t="s">
        <v>200</v>
      </c>
      <c r="D34" s="8"/>
      <c r="E34" s="10" t="s">
        <v>201</v>
      </c>
      <c r="F34" s="28">
        <v>1315</v>
      </c>
      <c r="G34" s="11">
        <v>2.22</v>
      </c>
      <c r="H34" s="12">
        <f t="shared" si="0"/>
        <v>592.3423423423422</v>
      </c>
      <c r="I34" s="10" t="s">
        <v>151</v>
      </c>
    </row>
    <row r="35" spans="3:9" ht="15">
      <c r="C35" s="13" t="s">
        <v>202</v>
      </c>
      <c r="D35" s="8">
        <f>COUNT(1,2,3,4,5)</f>
        <v>5</v>
      </c>
      <c r="E35" s="8"/>
      <c r="F35" s="26">
        <f>SUM(F11:F34)</f>
        <v>74063</v>
      </c>
      <c r="G35" s="20">
        <v>1234.06</v>
      </c>
      <c r="H35" s="12">
        <f t="shared" si="0"/>
        <v>60.01572046740029</v>
      </c>
      <c r="I35" s="8"/>
    </row>
    <row r="36" spans="3:9" ht="15">
      <c r="C36" s="5"/>
      <c r="D36" s="8"/>
      <c r="E36" s="8"/>
      <c r="G36" s="8"/>
      <c r="H36" s="12"/>
      <c r="I36" s="8"/>
    </row>
    <row r="37" spans="3:9" ht="15">
      <c r="C37" s="5"/>
      <c r="D37" s="8"/>
      <c r="E37" s="8"/>
      <c r="G37" s="8"/>
      <c r="H37" s="12"/>
      <c r="I37" s="8"/>
    </row>
    <row r="38" spans="3:9" ht="15">
      <c r="C38" s="7" t="s">
        <v>203</v>
      </c>
      <c r="D38" s="8"/>
      <c r="E38" s="8"/>
      <c r="G38" s="8"/>
      <c r="H38" s="12"/>
      <c r="I38" s="8"/>
    </row>
    <row r="39" spans="3:9" ht="15">
      <c r="C39" s="9" t="s">
        <v>204</v>
      </c>
      <c r="D39" s="14" t="s">
        <v>159</v>
      </c>
      <c r="E39" s="10" t="s">
        <v>205</v>
      </c>
      <c r="F39" s="28">
        <v>5625</v>
      </c>
      <c r="G39" s="11">
        <v>10.79</v>
      </c>
      <c r="H39" s="12">
        <f>F39/G39</f>
        <v>521.3160333642262</v>
      </c>
      <c r="I39" s="10" t="s">
        <v>151</v>
      </c>
    </row>
    <row r="40" spans="3:9" ht="15">
      <c r="C40" s="9" t="s">
        <v>206</v>
      </c>
      <c r="D40" s="10" t="s">
        <v>149</v>
      </c>
      <c r="E40" s="10" t="s">
        <v>207</v>
      </c>
      <c r="F40" s="28">
        <v>1492</v>
      </c>
      <c r="G40" s="11">
        <v>75.64</v>
      </c>
      <c r="H40" s="12">
        <f aca="true" t="shared" si="1" ref="H40:H103">F40/G40</f>
        <v>19.725013220518242</v>
      </c>
      <c r="I40" s="10" t="s">
        <v>151</v>
      </c>
    </row>
    <row r="41" spans="3:9" ht="15">
      <c r="C41" s="9" t="s">
        <v>208</v>
      </c>
      <c r="D41" s="10" t="s">
        <v>149</v>
      </c>
      <c r="E41" s="10" t="s">
        <v>209</v>
      </c>
      <c r="F41" s="28">
        <v>1694</v>
      </c>
      <c r="G41" s="11">
        <v>25.31</v>
      </c>
      <c r="H41" s="12">
        <f t="shared" si="1"/>
        <v>66.93006716712762</v>
      </c>
      <c r="I41" s="10" t="s">
        <v>151</v>
      </c>
    </row>
    <row r="42" spans="3:9" ht="15">
      <c r="C42" s="9" t="s">
        <v>210</v>
      </c>
      <c r="D42" s="10" t="s">
        <v>149</v>
      </c>
      <c r="E42" s="10" t="s">
        <v>211</v>
      </c>
      <c r="F42" s="28">
        <v>528</v>
      </c>
      <c r="G42" s="11">
        <v>124.36</v>
      </c>
      <c r="H42" s="12">
        <f t="shared" si="1"/>
        <v>4.245738179478932</v>
      </c>
      <c r="I42" s="10" t="s">
        <v>151</v>
      </c>
    </row>
    <row r="43" spans="3:9" ht="15">
      <c r="C43" s="9" t="s">
        <v>212</v>
      </c>
      <c r="D43" s="10" t="s">
        <v>159</v>
      </c>
      <c r="E43" s="10" t="s">
        <v>213</v>
      </c>
      <c r="F43" s="28">
        <v>803</v>
      </c>
      <c r="G43" s="11">
        <v>79.94</v>
      </c>
      <c r="H43" s="12">
        <f t="shared" si="1"/>
        <v>10.045033775331499</v>
      </c>
      <c r="I43" s="10" t="s">
        <v>151</v>
      </c>
    </row>
    <row r="44" spans="3:9" ht="15">
      <c r="C44" s="9" t="s">
        <v>214</v>
      </c>
      <c r="D44" s="10" t="s">
        <v>149</v>
      </c>
      <c r="E44" s="10" t="s">
        <v>215</v>
      </c>
      <c r="F44" s="28">
        <v>2562</v>
      </c>
      <c r="G44" s="11">
        <v>23.13</v>
      </c>
      <c r="H44" s="12">
        <f t="shared" si="1"/>
        <v>110.76523994811933</v>
      </c>
      <c r="I44" s="10" t="s">
        <v>151</v>
      </c>
    </row>
    <row r="45" spans="3:9" ht="15">
      <c r="C45" s="9" t="s">
        <v>216</v>
      </c>
      <c r="D45" s="10" t="s">
        <v>149</v>
      </c>
      <c r="E45" s="10" t="s">
        <v>217</v>
      </c>
      <c r="F45" s="28">
        <v>2408</v>
      </c>
      <c r="G45" s="11">
        <v>50.09</v>
      </c>
      <c r="H45" s="12">
        <f t="shared" si="1"/>
        <v>48.073467758035534</v>
      </c>
      <c r="I45" s="10" t="s">
        <v>151</v>
      </c>
    </row>
    <row r="46" spans="3:9" ht="15">
      <c r="C46" s="9" t="s">
        <v>218</v>
      </c>
      <c r="D46" s="10" t="s">
        <v>149</v>
      </c>
      <c r="E46" s="10" t="s">
        <v>219</v>
      </c>
      <c r="F46" s="25">
        <v>1223</v>
      </c>
      <c r="G46" s="11">
        <v>138.39</v>
      </c>
      <c r="H46" s="12">
        <f t="shared" si="1"/>
        <v>8.837343738709444</v>
      </c>
      <c r="I46" s="10" t="s">
        <v>151</v>
      </c>
    </row>
    <row r="47" spans="3:9" ht="15">
      <c r="C47" s="9" t="s">
        <v>220</v>
      </c>
      <c r="D47" s="10" t="s">
        <v>149</v>
      </c>
      <c r="E47" s="10" t="s">
        <v>221</v>
      </c>
      <c r="F47" s="25">
        <v>2112</v>
      </c>
      <c r="G47" s="11">
        <v>93.34</v>
      </c>
      <c r="H47" s="12">
        <f t="shared" si="1"/>
        <v>22.626955217484465</v>
      </c>
      <c r="I47" s="10" t="s">
        <v>151</v>
      </c>
    </row>
    <row r="48" spans="3:9" ht="15">
      <c r="C48" s="9" t="s">
        <v>222</v>
      </c>
      <c r="D48" s="10" t="s">
        <v>223</v>
      </c>
      <c r="E48" s="10" t="s">
        <v>224</v>
      </c>
      <c r="F48" s="25">
        <v>0</v>
      </c>
      <c r="G48" s="11">
        <v>1.59</v>
      </c>
      <c r="H48" s="12">
        <f t="shared" si="1"/>
        <v>0</v>
      </c>
      <c r="I48" s="10" t="s">
        <v>225</v>
      </c>
    </row>
    <row r="49" spans="3:9" ht="15">
      <c r="C49" s="9" t="s">
        <v>226</v>
      </c>
      <c r="D49" s="10" t="s">
        <v>149</v>
      </c>
      <c r="E49" s="10" t="s">
        <v>227</v>
      </c>
      <c r="F49" s="28">
        <v>1580</v>
      </c>
      <c r="G49" s="11">
        <v>60.44</v>
      </c>
      <c r="H49" s="12">
        <f t="shared" si="1"/>
        <v>26.14162806088683</v>
      </c>
      <c r="I49" s="10" t="s">
        <v>151</v>
      </c>
    </row>
    <row r="50" spans="3:9" ht="15">
      <c r="C50" s="9" t="s">
        <v>228</v>
      </c>
      <c r="D50" s="10" t="s">
        <v>159</v>
      </c>
      <c r="E50" s="10" t="s">
        <v>229</v>
      </c>
      <c r="F50" s="25">
        <v>982</v>
      </c>
      <c r="G50" s="11">
        <v>94.25</v>
      </c>
      <c r="H50" s="12">
        <f t="shared" si="1"/>
        <v>10.419098143236074</v>
      </c>
      <c r="I50" s="10" t="s">
        <v>151</v>
      </c>
    </row>
    <row r="51" spans="3:9" ht="15">
      <c r="C51" s="9" t="s">
        <v>230</v>
      </c>
      <c r="D51" s="10" t="s">
        <v>149</v>
      </c>
      <c r="E51" s="10" t="s">
        <v>231</v>
      </c>
      <c r="F51" s="28">
        <v>3792</v>
      </c>
      <c r="G51" s="11">
        <v>28.56</v>
      </c>
      <c r="H51" s="12">
        <f t="shared" si="1"/>
        <v>132.7731092436975</v>
      </c>
      <c r="I51" s="10" t="s">
        <v>151</v>
      </c>
    </row>
    <row r="52" spans="3:9" ht="15">
      <c r="C52" s="9" t="s">
        <v>232</v>
      </c>
      <c r="D52" s="10" t="s">
        <v>149</v>
      </c>
      <c r="E52" s="10" t="s">
        <v>233</v>
      </c>
      <c r="F52" s="28">
        <v>3390</v>
      </c>
      <c r="G52" s="11">
        <v>48.87</v>
      </c>
      <c r="H52" s="12">
        <f t="shared" si="1"/>
        <v>69.36771025168815</v>
      </c>
      <c r="I52" s="10" t="s">
        <v>151</v>
      </c>
    </row>
    <row r="53" spans="3:9" ht="15">
      <c r="C53" s="9" t="s">
        <v>234</v>
      </c>
      <c r="D53" s="10" t="s">
        <v>149</v>
      </c>
      <c r="E53" s="10" t="s">
        <v>235</v>
      </c>
      <c r="F53" s="28">
        <v>1431</v>
      </c>
      <c r="G53" s="11">
        <v>142.27</v>
      </c>
      <c r="H53" s="12">
        <f t="shared" si="1"/>
        <v>10.058339776481338</v>
      </c>
      <c r="I53" s="10" t="s">
        <v>151</v>
      </c>
    </row>
    <row r="54" spans="3:9" ht="15">
      <c r="C54" s="9" t="s">
        <v>236</v>
      </c>
      <c r="D54" s="10" t="s">
        <v>149</v>
      </c>
      <c r="E54" s="10" t="s">
        <v>237</v>
      </c>
      <c r="F54" s="28">
        <v>1671</v>
      </c>
      <c r="G54" s="11">
        <v>119.16</v>
      </c>
      <c r="H54" s="12">
        <f t="shared" si="1"/>
        <v>14.023162134944613</v>
      </c>
      <c r="I54" s="10" t="s">
        <v>151</v>
      </c>
    </row>
    <row r="55" spans="3:9" ht="15">
      <c r="C55" s="13" t="s">
        <v>238</v>
      </c>
      <c r="D55" s="8"/>
      <c r="E55" s="8"/>
      <c r="F55" s="26">
        <f>SUM(F39:F54)</f>
        <v>31293</v>
      </c>
      <c r="G55" s="20">
        <v>1116.13</v>
      </c>
      <c r="H55" s="12">
        <f t="shared" si="1"/>
        <v>28.037056615268828</v>
      </c>
      <c r="I55" s="8"/>
    </row>
    <row r="56" spans="3:9" ht="15">
      <c r="C56" s="5"/>
      <c r="D56" s="8"/>
      <c r="E56" s="8"/>
      <c r="F56" s="25"/>
      <c r="G56" s="8"/>
      <c r="H56" s="12"/>
      <c r="I56" s="8"/>
    </row>
    <row r="57" spans="3:9" ht="15">
      <c r="C57" s="5"/>
      <c r="D57" s="8"/>
      <c r="E57" s="8"/>
      <c r="F57" s="25"/>
      <c r="G57" s="8"/>
      <c r="H57" s="12"/>
      <c r="I57" s="8"/>
    </row>
    <row r="58" spans="3:9" ht="15">
      <c r="C58" s="7" t="s">
        <v>239</v>
      </c>
      <c r="D58" s="8"/>
      <c r="E58" s="8"/>
      <c r="F58" s="25"/>
      <c r="G58" s="8"/>
      <c r="H58" s="12"/>
      <c r="I58" s="8"/>
    </row>
    <row r="59" spans="3:9" ht="15">
      <c r="C59" s="9" t="s">
        <v>240</v>
      </c>
      <c r="D59" s="10"/>
      <c r="E59" s="10" t="s">
        <v>241</v>
      </c>
      <c r="F59" s="28">
        <v>1140</v>
      </c>
      <c r="G59" s="11">
        <v>121.05</v>
      </c>
      <c r="H59" s="12">
        <f t="shared" si="1"/>
        <v>9.417596034696407</v>
      </c>
      <c r="I59" s="10" t="s">
        <v>151</v>
      </c>
    </row>
    <row r="60" spans="3:9" ht="15">
      <c r="C60" s="9" t="s">
        <v>242</v>
      </c>
      <c r="D60" s="10" t="s">
        <v>159</v>
      </c>
      <c r="E60" s="10" t="s">
        <v>243</v>
      </c>
      <c r="F60" s="25">
        <v>306</v>
      </c>
      <c r="G60" s="11">
        <v>50.77</v>
      </c>
      <c r="H60" s="12">
        <f t="shared" si="1"/>
        <v>6.0271814063423275</v>
      </c>
      <c r="I60" s="10" t="s">
        <v>151</v>
      </c>
    </row>
    <row r="61" spans="3:9" ht="15">
      <c r="C61" s="9" t="s">
        <v>244</v>
      </c>
      <c r="D61" s="14" t="s">
        <v>166</v>
      </c>
      <c r="E61" s="10" t="s">
        <v>245</v>
      </c>
      <c r="F61" s="25">
        <v>338</v>
      </c>
      <c r="G61" s="11">
        <v>65.61</v>
      </c>
      <c r="H61" s="12">
        <f t="shared" si="1"/>
        <v>5.151653711324493</v>
      </c>
      <c r="I61" s="10" t="s">
        <v>151</v>
      </c>
    </row>
    <row r="62" spans="3:9" ht="15">
      <c r="C62" s="9" t="s">
        <v>246</v>
      </c>
      <c r="D62" s="10"/>
      <c r="E62" s="10" t="s">
        <v>247</v>
      </c>
      <c r="F62" s="25">
        <v>774</v>
      </c>
      <c r="G62" s="11">
        <v>98.87</v>
      </c>
      <c r="H62" s="12">
        <f t="shared" si="1"/>
        <v>7.82846161626378</v>
      </c>
      <c r="I62" s="10" t="s">
        <v>151</v>
      </c>
    </row>
    <row r="63" spans="3:9" ht="15">
      <c r="C63" s="9" t="s">
        <v>248</v>
      </c>
      <c r="D63" s="10"/>
      <c r="E63" s="10">
        <v>4230204</v>
      </c>
      <c r="F63" s="28">
        <v>895</v>
      </c>
      <c r="G63" s="11">
        <v>181.71</v>
      </c>
      <c r="H63" s="12">
        <f t="shared" si="1"/>
        <v>4.925430631225579</v>
      </c>
      <c r="I63" s="10" t="s">
        <v>151</v>
      </c>
    </row>
    <row r="64" spans="3:9" ht="15">
      <c r="C64" s="9" t="s">
        <v>249</v>
      </c>
      <c r="D64" s="10"/>
      <c r="E64" s="10" t="s">
        <v>250</v>
      </c>
      <c r="F64" s="25">
        <v>831</v>
      </c>
      <c r="G64" s="11">
        <v>156.98</v>
      </c>
      <c r="H64" s="12">
        <f t="shared" si="1"/>
        <v>5.293667983182571</v>
      </c>
      <c r="I64" s="10" t="s">
        <v>151</v>
      </c>
    </row>
    <row r="65" spans="3:9" ht="15">
      <c r="C65" s="9" t="s">
        <v>251</v>
      </c>
      <c r="D65" s="10" t="s">
        <v>159</v>
      </c>
      <c r="E65" s="10" t="s">
        <v>252</v>
      </c>
      <c r="F65" s="25">
        <v>560</v>
      </c>
      <c r="G65" s="11">
        <v>114.84</v>
      </c>
      <c r="H65" s="12">
        <f t="shared" si="1"/>
        <v>4.876349703935911</v>
      </c>
      <c r="I65" s="10" t="s">
        <v>151</v>
      </c>
    </row>
    <row r="66" spans="3:9" ht="15">
      <c r="C66" s="9" t="s">
        <v>253</v>
      </c>
      <c r="D66" s="10" t="s">
        <v>159</v>
      </c>
      <c r="E66" s="10" t="s">
        <v>254</v>
      </c>
      <c r="F66" s="25">
        <v>660</v>
      </c>
      <c r="G66" s="11">
        <v>106.85</v>
      </c>
      <c r="H66" s="12">
        <f t="shared" si="1"/>
        <v>6.176883481516144</v>
      </c>
      <c r="I66" s="10" t="s">
        <v>151</v>
      </c>
    </row>
    <row r="67" spans="3:9" ht="15">
      <c r="C67" s="9" t="s">
        <v>255</v>
      </c>
      <c r="D67" s="10" t="s">
        <v>159</v>
      </c>
      <c r="E67" s="10" t="s">
        <v>256</v>
      </c>
      <c r="F67" s="25">
        <v>691</v>
      </c>
      <c r="G67" s="11">
        <v>125.67</v>
      </c>
      <c r="H67" s="12">
        <f t="shared" si="1"/>
        <v>5.498527890506883</v>
      </c>
      <c r="I67" s="10" t="s">
        <v>151</v>
      </c>
    </row>
    <row r="68" spans="3:9" ht="15">
      <c r="C68" s="9" t="s">
        <v>257</v>
      </c>
      <c r="D68" s="10">
        <v>3</v>
      </c>
      <c r="E68" s="10" t="s">
        <v>258</v>
      </c>
      <c r="F68" s="25">
        <v>355</v>
      </c>
      <c r="G68" s="11">
        <v>41.66</v>
      </c>
      <c r="H68" s="12">
        <f t="shared" si="1"/>
        <v>8.521363418146905</v>
      </c>
      <c r="I68" s="10" t="s">
        <v>151</v>
      </c>
    </row>
    <row r="69" spans="3:9" ht="15">
      <c r="C69" s="9" t="s">
        <v>259</v>
      </c>
      <c r="D69" s="14" t="s">
        <v>159</v>
      </c>
      <c r="E69" s="10" t="s">
        <v>260</v>
      </c>
      <c r="F69" s="25">
        <v>569</v>
      </c>
      <c r="G69" s="10">
        <v>123.21</v>
      </c>
      <c r="H69" s="12">
        <f t="shared" si="1"/>
        <v>4.618131645158672</v>
      </c>
      <c r="I69" s="10" t="s">
        <v>151</v>
      </c>
    </row>
    <row r="70" spans="3:9" ht="15">
      <c r="C70" s="9" t="s">
        <v>261</v>
      </c>
      <c r="D70" s="10" t="s">
        <v>223</v>
      </c>
      <c r="E70" s="10" t="s">
        <v>262</v>
      </c>
      <c r="F70" s="28">
        <v>424</v>
      </c>
      <c r="G70" s="11">
        <v>53.53</v>
      </c>
      <c r="H70" s="12">
        <f t="shared" si="1"/>
        <v>7.920792079207921</v>
      </c>
      <c r="I70" s="10" t="s">
        <v>151</v>
      </c>
    </row>
    <row r="71" spans="3:9" ht="15">
      <c r="C71" s="9" t="s">
        <v>263</v>
      </c>
      <c r="D71" s="10">
        <v>5</v>
      </c>
      <c r="E71" s="10" t="s">
        <v>264</v>
      </c>
      <c r="F71" s="28">
        <v>2132</v>
      </c>
      <c r="G71" s="11">
        <v>21.69</v>
      </c>
      <c r="H71" s="12">
        <f t="shared" si="1"/>
        <v>98.2941447671738</v>
      </c>
      <c r="I71" s="10" t="s">
        <v>151</v>
      </c>
    </row>
    <row r="72" spans="3:9" ht="15">
      <c r="C72" s="9" t="s">
        <v>265</v>
      </c>
      <c r="D72" s="10" t="s">
        <v>159</v>
      </c>
      <c r="E72" s="10" t="s">
        <v>266</v>
      </c>
      <c r="F72" s="28">
        <v>945</v>
      </c>
      <c r="G72" s="11">
        <v>66.21</v>
      </c>
      <c r="H72" s="12">
        <f t="shared" si="1"/>
        <v>14.272768463978252</v>
      </c>
      <c r="I72" s="10" t="s">
        <v>151</v>
      </c>
    </row>
    <row r="73" spans="3:9" ht="15">
      <c r="C73" s="9" t="s">
        <v>267</v>
      </c>
      <c r="D73" s="10" t="s">
        <v>149</v>
      </c>
      <c r="E73" s="10" t="s">
        <v>268</v>
      </c>
      <c r="F73" s="28">
        <v>164</v>
      </c>
      <c r="G73" s="11">
        <v>0.1</v>
      </c>
      <c r="H73" s="12">
        <f t="shared" si="1"/>
        <v>1640</v>
      </c>
      <c r="I73" s="10" t="s">
        <v>269</v>
      </c>
    </row>
    <row r="74" spans="3:9" ht="15">
      <c r="C74" s="9" t="s">
        <v>270</v>
      </c>
      <c r="D74" s="10" t="s">
        <v>149</v>
      </c>
      <c r="E74" s="10" t="s">
        <v>271</v>
      </c>
      <c r="F74" s="28">
        <v>892</v>
      </c>
      <c r="G74" s="11">
        <v>264.09</v>
      </c>
      <c r="H74" s="12">
        <f t="shared" si="1"/>
        <v>3.3776364118293007</v>
      </c>
      <c r="I74" s="10" t="s">
        <v>151</v>
      </c>
    </row>
    <row r="75" spans="3:9" ht="15">
      <c r="C75" s="9" t="s">
        <v>272</v>
      </c>
      <c r="D75" s="10" t="s">
        <v>159</v>
      </c>
      <c r="E75" s="10" t="s">
        <v>273</v>
      </c>
      <c r="F75" s="28">
        <v>1256</v>
      </c>
      <c r="G75" s="11">
        <v>66.97</v>
      </c>
      <c r="H75" s="12">
        <f t="shared" si="1"/>
        <v>18.754666268478424</v>
      </c>
      <c r="I75" s="10" t="s">
        <v>151</v>
      </c>
    </row>
    <row r="76" spans="3:9" ht="15">
      <c r="C76" s="9" t="s">
        <v>274</v>
      </c>
      <c r="D76" s="10" t="s">
        <v>223</v>
      </c>
      <c r="E76" s="10" t="s">
        <v>275</v>
      </c>
      <c r="F76" s="25">
        <v>344</v>
      </c>
      <c r="G76" s="11">
        <v>81.11</v>
      </c>
      <c r="H76" s="12">
        <f t="shared" si="1"/>
        <v>4.2411539884108</v>
      </c>
      <c r="I76" s="10" t="s">
        <v>151</v>
      </c>
    </row>
    <row r="77" spans="3:9" ht="15">
      <c r="C77" s="9" t="s">
        <v>276</v>
      </c>
      <c r="D77" s="10" t="s">
        <v>223</v>
      </c>
      <c r="E77" s="10" t="s">
        <v>277</v>
      </c>
      <c r="F77" s="25">
        <v>1212</v>
      </c>
      <c r="G77" s="11">
        <v>107.4</v>
      </c>
      <c r="H77" s="12">
        <f t="shared" si="1"/>
        <v>11.284916201117317</v>
      </c>
      <c r="I77" s="10" t="s">
        <v>151</v>
      </c>
    </row>
    <row r="78" spans="3:9" ht="15">
      <c r="C78" s="9" t="s">
        <v>278</v>
      </c>
      <c r="D78" s="14">
        <v>3</v>
      </c>
      <c r="E78" s="10" t="s">
        <v>279</v>
      </c>
      <c r="F78" s="25">
        <v>290</v>
      </c>
      <c r="G78" s="11">
        <v>53.34</v>
      </c>
      <c r="H78" s="12">
        <f t="shared" si="1"/>
        <v>5.436820397450318</v>
      </c>
      <c r="I78" s="10" t="s">
        <v>151</v>
      </c>
    </row>
    <row r="79" spans="3:9" ht="15">
      <c r="C79" s="9" t="s">
        <v>280</v>
      </c>
      <c r="D79" s="10" t="s">
        <v>223</v>
      </c>
      <c r="E79" s="10" t="s">
        <v>281</v>
      </c>
      <c r="F79" s="25">
        <v>249</v>
      </c>
      <c r="G79" s="11">
        <v>47.59</v>
      </c>
      <c r="H79" s="12">
        <f t="shared" si="1"/>
        <v>5.2321916368985075</v>
      </c>
      <c r="I79" s="10" t="s">
        <v>151</v>
      </c>
    </row>
    <row r="80" spans="3:9" ht="15">
      <c r="C80" s="9" t="s">
        <v>282</v>
      </c>
      <c r="D80" s="10">
        <v>5</v>
      </c>
      <c r="E80" s="10" t="s">
        <v>283</v>
      </c>
      <c r="F80" s="25">
        <v>2399</v>
      </c>
      <c r="G80" s="11">
        <v>210.15</v>
      </c>
      <c r="H80" s="12">
        <f t="shared" si="1"/>
        <v>11.415655484177968</v>
      </c>
      <c r="I80" s="10" t="s">
        <v>151</v>
      </c>
    </row>
    <row r="81" spans="3:9" ht="15">
      <c r="C81" s="13" t="s">
        <v>284</v>
      </c>
      <c r="D81" s="8"/>
      <c r="E81" s="8"/>
      <c r="F81" s="26">
        <f>SUM(F59:F80)</f>
        <v>17426</v>
      </c>
      <c r="G81" s="20">
        <v>2159.4</v>
      </c>
      <c r="H81" s="12">
        <f t="shared" si="1"/>
        <v>8.069834213207372</v>
      </c>
      <c r="I81" s="8"/>
    </row>
    <row r="82" spans="3:9" ht="15">
      <c r="C82" s="5"/>
      <c r="D82" s="8"/>
      <c r="E82" s="8"/>
      <c r="F82" s="25"/>
      <c r="G82" s="8"/>
      <c r="H82" s="12"/>
      <c r="I82" s="8"/>
    </row>
    <row r="83" spans="3:9" ht="15">
      <c r="C83" s="5"/>
      <c r="D83" s="8"/>
      <c r="E83" s="8"/>
      <c r="F83" s="25"/>
      <c r="G83" s="8"/>
      <c r="H83" s="12"/>
      <c r="I83" s="8"/>
    </row>
    <row r="84" spans="3:9" ht="15">
      <c r="C84" s="7" t="s">
        <v>285</v>
      </c>
      <c r="D84" s="8"/>
      <c r="E84" s="8"/>
      <c r="F84" s="25"/>
      <c r="G84" s="8"/>
      <c r="H84" s="12"/>
      <c r="I84" s="8"/>
    </row>
    <row r="85" spans="3:9" ht="15">
      <c r="C85" s="9" t="s">
        <v>286</v>
      </c>
      <c r="D85" s="10" t="s">
        <v>149</v>
      </c>
      <c r="E85" s="10" t="s">
        <v>287</v>
      </c>
      <c r="F85" s="28">
        <v>4238</v>
      </c>
      <c r="G85" s="11">
        <v>38.01</v>
      </c>
      <c r="H85" s="12">
        <f t="shared" si="1"/>
        <v>111.4969744803999</v>
      </c>
      <c r="I85" s="10" t="s">
        <v>151</v>
      </c>
    </row>
    <row r="86" spans="3:9" ht="15">
      <c r="C86" s="9" t="s">
        <v>288</v>
      </c>
      <c r="D86" s="10" t="s">
        <v>149</v>
      </c>
      <c r="E86" s="10" t="s">
        <v>289</v>
      </c>
      <c r="F86" s="28">
        <v>957</v>
      </c>
      <c r="G86" s="11">
        <v>95.76</v>
      </c>
      <c r="H86" s="12">
        <f t="shared" si="1"/>
        <v>9.993734335839598</v>
      </c>
      <c r="I86" s="10" t="s">
        <v>151</v>
      </c>
    </row>
    <row r="87" spans="3:9" ht="15">
      <c r="C87" s="9" t="s">
        <v>290</v>
      </c>
      <c r="D87" s="10" t="s">
        <v>149</v>
      </c>
      <c r="E87" s="10" t="s">
        <v>291</v>
      </c>
      <c r="F87" s="25">
        <v>1346</v>
      </c>
      <c r="G87" s="11">
        <v>51.47</v>
      </c>
      <c r="H87" s="12">
        <f t="shared" si="1"/>
        <v>26.15115601321158</v>
      </c>
      <c r="I87" s="10" t="s">
        <v>151</v>
      </c>
    </row>
    <row r="88" spans="3:9" ht="15">
      <c r="C88" s="9" t="s">
        <v>292</v>
      </c>
      <c r="D88" s="10" t="s">
        <v>149</v>
      </c>
      <c r="E88" s="10" t="s">
        <v>293</v>
      </c>
      <c r="F88" s="28">
        <v>929</v>
      </c>
      <c r="G88" s="11">
        <v>127.37</v>
      </c>
      <c r="H88" s="12">
        <f t="shared" si="1"/>
        <v>7.29371123498469</v>
      </c>
      <c r="I88" s="10" t="s">
        <v>151</v>
      </c>
    </row>
    <row r="89" spans="3:9" ht="15">
      <c r="C89" s="9" t="s">
        <v>294</v>
      </c>
      <c r="D89" s="10" t="s">
        <v>295</v>
      </c>
      <c r="E89" s="10" t="s">
        <v>296</v>
      </c>
      <c r="F89" s="28">
        <v>963</v>
      </c>
      <c r="G89" s="11">
        <v>73.39</v>
      </c>
      <c r="H89" s="12">
        <f t="shared" si="1"/>
        <v>13.121678702820548</v>
      </c>
      <c r="I89" s="10" t="s">
        <v>151</v>
      </c>
    </row>
    <row r="90" spans="3:9" ht="15">
      <c r="C90" s="9" t="s">
        <v>297</v>
      </c>
      <c r="D90" s="10" t="s">
        <v>149</v>
      </c>
      <c r="E90" s="10" t="s">
        <v>298</v>
      </c>
      <c r="F90" s="25">
        <v>1464</v>
      </c>
      <c r="G90" s="11">
        <v>75.58</v>
      </c>
      <c r="H90" s="12">
        <f t="shared" si="1"/>
        <v>19.370203757607833</v>
      </c>
      <c r="I90" s="10" t="s">
        <v>151</v>
      </c>
    </row>
    <row r="91" spans="3:9" ht="15">
      <c r="C91" s="9" t="s">
        <v>299</v>
      </c>
      <c r="D91" s="10" t="s">
        <v>149</v>
      </c>
      <c r="E91" s="10" t="s">
        <v>300</v>
      </c>
      <c r="F91" s="28">
        <v>665</v>
      </c>
      <c r="G91" s="11">
        <v>160.82</v>
      </c>
      <c r="H91" s="12">
        <f t="shared" si="1"/>
        <v>4.13505782862828</v>
      </c>
      <c r="I91" s="10" t="s">
        <v>151</v>
      </c>
    </row>
    <row r="92" spans="3:9" ht="15">
      <c r="C92" s="9" t="s">
        <v>301</v>
      </c>
      <c r="D92" s="10" t="s">
        <v>295</v>
      </c>
      <c r="E92" s="10" t="s">
        <v>302</v>
      </c>
      <c r="F92" s="28">
        <v>851</v>
      </c>
      <c r="G92" s="11">
        <v>82.98</v>
      </c>
      <c r="H92" s="12">
        <f t="shared" si="1"/>
        <v>10.255483248975656</v>
      </c>
      <c r="I92" s="10" t="s">
        <v>151</v>
      </c>
    </row>
    <row r="93" spans="3:9" ht="15">
      <c r="C93" s="9" t="s">
        <v>303</v>
      </c>
      <c r="D93" s="10" t="s">
        <v>295</v>
      </c>
      <c r="E93" s="10" t="s">
        <v>304</v>
      </c>
      <c r="F93" s="28">
        <v>822</v>
      </c>
      <c r="G93" s="11">
        <v>38.84</v>
      </c>
      <c r="H93" s="12">
        <f t="shared" si="1"/>
        <v>21.163748712667353</v>
      </c>
      <c r="I93" s="10" t="s">
        <v>151</v>
      </c>
    </row>
    <row r="94" spans="3:9" ht="15">
      <c r="C94" s="13" t="s">
        <v>305</v>
      </c>
      <c r="D94" s="8"/>
      <c r="E94" s="8"/>
      <c r="F94" s="26">
        <f>SUM(F85:F93)</f>
        <v>12235</v>
      </c>
      <c r="G94" s="20">
        <v>744.22</v>
      </c>
      <c r="H94" s="12">
        <f t="shared" si="1"/>
        <v>16.440031173577704</v>
      </c>
      <c r="I94" s="8"/>
    </row>
    <row r="95" spans="3:9" ht="15">
      <c r="C95" s="5"/>
      <c r="D95" s="8"/>
      <c r="E95" s="8"/>
      <c r="F95" s="25"/>
      <c r="G95" s="8"/>
      <c r="H95" s="12"/>
      <c r="I95" s="8"/>
    </row>
    <row r="96" spans="3:9" ht="15">
      <c r="C96" s="5"/>
      <c r="D96" s="8"/>
      <c r="E96" s="8"/>
      <c r="F96" s="25"/>
      <c r="G96" s="8"/>
      <c r="H96" s="12"/>
      <c r="I96" s="8"/>
    </row>
    <row r="97" spans="3:9" ht="15">
      <c r="C97" s="7" t="s">
        <v>306</v>
      </c>
      <c r="D97" s="8"/>
      <c r="E97" s="8"/>
      <c r="F97" s="25"/>
      <c r="G97" s="8"/>
      <c r="H97" s="12"/>
      <c r="I97" s="8"/>
    </row>
    <row r="98" spans="3:9" ht="15">
      <c r="C98" s="9" t="s">
        <v>307</v>
      </c>
      <c r="D98" s="10" t="s">
        <v>149</v>
      </c>
      <c r="E98" s="10" t="s">
        <v>308</v>
      </c>
      <c r="F98" s="28">
        <v>1178</v>
      </c>
      <c r="G98" s="11">
        <v>274.25</v>
      </c>
      <c r="H98" s="12">
        <f t="shared" si="1"/>
        <v>4.29535095715588</v>
      </c>
      <c r="I98" s="10" t="s">
        <v>151</v>
      </c>
    </row>
    <row r="99" spans="3:9" ht="15">
      <c r="C99" s="9" t="s">
        <v>309</v>
      </c>
      <c r="D99" s="10" t="s">
        <v>149</v>
      </c>
      <c r="E99" s="10" t="s">
        <v>310</v>
      </c>
      <c r="F99" s="28">
        <v>1885</v>
      </c>
      <c r="G99" s="11">
        <v>92.64</v>
      </c>
      <c r="H99" s="12">
        <f t="shared" si="1"/>
        <v>20.347582037996546</v>
      </c>
      <c r="I99" s="10" t="s">
        <v>151</v>
      </c>
    </row>
    <row r="100" spans="3:9" ht="15">
      <c r="C100" s="9" t="s">
        <v>311</v>
      </c>
      <c r="D100" s="10" t="s">
        <v>159</v>
      </c>
      <c r="E100" s="10" t="s">
        <v>312</v>
      </c>
      <c r="F100" s="28">
        <v>455</v>
      </c>
      <c r="G100" s="11">
        <v>44.52</v>
      </c>
      <c r="H100" s="12">
        <f t="shared" si="1"/>
        <v>10.220125786163521</v>
      </c>
      <c r="I100" s="10" t="s">
        <v>151</v>
      </c>
    </row>
    <row r="101" spans="3:9" ht="15">
      <c r="C101" s="9" t="s">
        <v>313</v>
      </c>
      <c r="D101" s="10" t="s">
        <v>166</v>
      </c>
      <c r="E101" s="10" t="s">
        <v>314</v>
      </c>
      <c r="F101" s="25">
        <v>247</v>
      </c>
      <c r="G101" s="11">
        <v>76.21</v>
      </c>
      <c r="H101" s="12">
        <f t="shared" si="1"/>
        <v>3.2410444823513975</v>
      </c>
      <c r="I101" s="10" t="s">
        <v>151</v>
      </c>
    </row>
    <row r="102" spans="3:9" ht="15">
      <c r="C102" s="9" t="s">
        <v>315</v>
      </c>
      <c r="D102" s="10" t="s">
        <v>223</v>
      </c>
      <c r="E102" s="10" t="s">
        <v>316</v>
      </c>
      <c r="F102" s="25">
        <v>259</v>
      </c>
      <c r="G102" s="11">
        <v>170.68</v>
      </c>
      <c r="H102" s="12">
        <f t="shared" si="1"/>
        <v>1.5174595734708225</v>
      </c>
      <c r="I102" s="10" t="s">
        <v>151</v>
      </c>
    </row>
    <row r="103" spans="3:9" ht="15">
      <c r="C103" s="9" t="s">
        <v>317</v>
      </c>
      <c r="D103" s="10" t="s">
        <v>223</v>
      </c>
      <c r="E103" s="10" t="s">
        <v>318</v>
      </c>
      <c r="F103" s="25">
        <v>168</v>
      </c>
      <c r="G103" s="11">
        <v>161.44</v>
      </c>
      <c r="H103" s="12">
        <f t="shared" si="1"/>
        <v>1.0406342913776017</v>
      </c>
      <c r="I103" s="10" t="s">
        <v>151</v>
      </c>
    </row>
    <row r="104" spans="3:9" ht="15">
      <c r="C104" s="9" t="s">
        <v>319</v>
      </c>
      <c r="D104" s="10" t="s">
        <v>149</v>
      </c>
      <c r="E104" s="10" t="s">
        <v>320</v>
      </c>
      <c r="F104" s="25">
        <v>708</v>
      </c>
      <c r="G104" s="11">
        <v>76.26</v>
      </c>
      <c r="H104" s="12">
        <f aca="true" t="shared" si="2" ref="H104:H167">F104/G104</f>
        <v>9.284028324154209</v>
      </c>
      <c r="I104" s="10" t="s">
        <v>151</v>
      </c>
    </row>
    <row r="105" spans="3:9" ht="15">
      <c r="C105" s="9" t="s">
        <v>321</v>
      </c>
      <c r="D105" s="10" t="s">
        <v>149</v>
      </c>
      <c r="E105" s="10" t="s">
        <v>322</v>
      </c>
      <c r="F105" s="28">
        <v>1339</v>
      </c>
      <c r="G105" s="11">
        <v>124.02</v>
      </c>
      <c r="H105" s="12">
        <f t="shared" si="2"/>
        <v>10.79664570230608</v>
      </c>
      <c r="I105" s="10" t="s">
        <v>151</v>
      </c>
    </row>
    <row r="106" spans="3:9" ht="15">
      <c r="C106" s="9" t="s">
        <v>323</v>
      </c>
      <c r="D106" s="10" t="s">
        <v>149</v>
      </c>
      <c r="E106" s="10" t="s">
        <v>324</v>
      </c>
      <c r="F106" s="28">
        <v>843</v>
      </c>
      <c r="G106" s="11">
        <v>378.59</v>
      </c>
      <c r="H106" s="12">
        <f t="shared" si="2"/>
        <v>2.22668321931377</v>
      </c>
      <c r="I106" s="10" t="s">
        <v>151</v>
      </c>
    </row>
    <row r="107" spans="3:9" ht="15">
      <c r="C107" s="9" t="s">
        <v>325</v>
      </c>
      <c r="D107" s="10" t="s">
        <v>149</v>
      </c>
      <c r="E107" s="10" t="s">
        <v>326</v>
      </c>
      <c r="F107" s="28">
        <v>1949</v>
      </c>
      <c r="G107" s="11">
        <v>132.94</v>
      </c>
      <c r="H107" s="12">
        <f t="shared" si="2"/>
        <v>14.660749210170001</v>
      </c>
      <c r="I107" s="10" t="s">
        <v>151</v>
      </c>
    </row>
    <row r="108" spans="3:9" ht="15">
      <c r="C108" s="9" t="s">
        <v>327</v>
      </c>
      <c r="D108" s="10" t="s">
        <v>149</v>
      </c>
      <c r="E108" s="10" t="s">
        <v>328</v>
      </c>
      <c r="F108" s="28">
        <v>1790</v>
      </c>
      <c r="G108" s="11">
        <v>2.82</v>
      </c>
      <c r="H108" s="12">
        <f t="shared" si="2"/>
        <v>634.7517730496454</v>
      </c>
      <c r="I108" s="10" t="s">
        <v>151</v>
      </c>
    </row>
    <row r="109" spans="3:9" ht="15">
      <c r="C109" s="9" t="s">
        <v>329</v>
      </c>
      <c r="D109" s="10" t="s">
        <v>166</v>
      </c>
      <c r="E109" s="10" t="s">
        <v>330</v>
      </c>
      <c r="F109" s="25">
        <v>31</v>
      </c>
      <c r="G109" s="11">
        <v>32.65</v>
      </c>
      <c r="H109" s="12">
        <f t="shared" si="2"/>
        <v>0.9494640122511486</v>
      </c>
      <c r="I109" s="10" t="s">
        <v>331</v>
      </c>
    </row>
    <row r="110" spans="3:9" ht="15">
      <c r="C110" s="9" t="s">
        <v>332</v>
      </c>
      <c r="D110" s="8"/>
      <c r="E110" s="10" t="s">
        <v>333</v>
      </c>
      <c r="F110" s="25">
        <v>1469</v>
      </c>
      <c r="G110" s="11">
        <v>178.22</v>
      </c>
      <c r="H110" s="12">
        <f t="shared" si="2"/>
        <v>8.242621479070811</v>
      </c>
      <c r="I110" s="10" t="s">
        <v>151</v>
      </c>
    </row>
    <row r="111" spans="3:9" ht="15">
      <c r="C111" s="9" t="s">
        <v>334</v>
      </c>
      <c r="D111" s="10" t="s">
        <v>166</v>
      </c>
      <c r="E111" s="10" t="s">
        <v>335</v>
      </c>
      <c r="F111" s="25">
        <v>210</v>
      </c>
      <c r="G111" s="11">
        <v>329.74</v>
      </c>
      <c r="H111" s="12">
        <f t="shared" si="2"/>
        <v>0.6368654091102081</v>
      </c>
      <c r="I111" s="10" t="s">
        <v>151</v>
      </c>
    </row>
    <row r="112" spans="3:9" ht="15">
      <c r="C112" s="9" t="s">
        <v>336</v>
      </c>
      <c r="D112" s="10" t="s">
        <v>149</v>
      </c>
      <c r="E112" s="10" t="s">
        <v>337</v>
      </c>
      <c r="F112" s="25">
        <v>762</v>
      </c>
      <c r="G112" s="11">
        <v>136.23</v>
      </c>
      <c r="H112" s="12">
        <f t="shared" si="2"/>
        <v>5.59348161197974</v>
      </c>
      <c r="I112" s="10" t="s">
        <v>151</v>
      </c>
    </row>
    <row r="113" spans="3:9" ht="15">
      <c r="C113" s="9" t="s">
        <v>338</v>
      </c>
      <c r="D113" s="10" t="s">
        <v>223</v>
      </c>
      <c r="E113" s="10" t="s">
        <v>339</v>
      </c>
      <c r="F113" s="25">
        <v>224</v>
      </c>
      <c r="G113" s="11">
        <v>65.68</v>
      </c>
      <c r="H113" s="12">
        <f t="shared" si="2"/>
        <v>3.4104750304506695</v>
      </c>
      <c r="I113" s="10" t="s">
        <v>151</v>
      </c>
    </row>
    <row r="114" spans="3:9" ht="15">
      <c r="C114" s="9" t="s">
        <v>340</v>
      </c>
      <c r="D114" s="10" t="s">
        <v>223</v>
      </c>
      <c r="E114" s="10" t="s">
        <v>341</v>
      </c>
      <c r="F114" s="25">
        <v>258</v>
      </c>
      <c r="G114" s="11">
        <v>66.72</v>
      </c>
      <c r="H114" s="12">
        <f t="shared" si="2"/>
        <v>3.866906474820144</v>
      </c>
      <c r="I114" s="10" t="s">
        <v>151</v>
      </c>
    </row>
    <row r="115" spans="3:9" ht="15">
      <c r="C115" s="13" t="s">
        <v>342</v>
      </c>
      <c r="D115" s="8"/>
      <c r="E115" s="8"/>
      <c r="F115" s="26">
        <f>SUM(F98:F114)</f>
        <v>13775</v>
      </c>
      <c r="G115" s="20">
        <v>2343.61</v>
      </c>
      <c r="H115" s="12">
        <f t="shared" si="2"/>
        <v>5.87768442701644</v>
      </c>
      <c r="I115" s="8"/>
    </row>
    <row r="116" spans="3:9" ht="15">
      <c r="C116" s="5"/>
      <c r="D116" s="8"/>
      <c r="E116" s="8"/>
      <c r="F116" s="25"/>
      <c r="G116" s="8"/>
      <c r="H116" s="12"/>
      <c r="I116" s="8"/>
    </row>
    <row r="117" spans="3:9" ht="15">
      <c r="C117" s="5"/>
      <c r="D117" s="8"/>
      <c r="E117" s="8"/>
      <c r="F117" s="25"/>
      <c r="G117" s="8"/>
      <c r="H117" s="12"/>
      <c r="I117" s="8"/>
    </row>
    <row r="118" spans="3:9" ht="15">
      <c r="C118" s="7" t="s">
        <v>343</v>
      </c>
      <c r="D118" s="8"/>
      <c r="E118" s="8"/>
      <c r="F118" s="25"/>
      <c r="G118" s="8"/>
      <c r="H118" s="12"/>
      <c r="I118" s="8"/>
    </row>
    <row r="119" spans="3:9" ht="15">
      <c r="C119" s="9" t="s">
        <v>344</v>
      </c>
      <c r="D119" s="10" t="s">
        <v>223</v>
      </c>
      <c r="E119" s="10" t="s">
        <v>345</v>
      </c>
      <c r="F119" s="25">
        <v>560</v>
      </c>
      <c r="G119" s="11">
        <v>86.96</v>
      </c>
      <c r="H119" s="12">
        <f t="shared" si="2"/>
        <v>6.439742410303588</v>
      </c>
      <c r="I119" s="10" t="s">
        <v>151</v>
      </c>
    </row>
    <row r="120" spans="3:9" ht="15">
      <c r="C120" s="9" t="s">
        <v>346</v>
      </c>
      <c r="D120" s="10" t="s">
        <v>223</v>
      </c>
      <c r="E120" s="10" t="s">
        <v>347</v>
      </c>
      <c r="F120" s="25">
        <v>820</v>
      </c>
      <c r="G120" s="11">
        <v>100.95</v>
      </c>
      <c r="H120" s="12">
        <f t="shared" si="2"/>
        <v>8.122833085685983</v>
      </c>
      <c r="I120" s="10" t="s">
        <v>151</v>
      </c>
    </row>
    <row r="121" spans="3:9" ht="15">
      <c r="C121" s="9" t="s">
        <v>348</v>
      </c>
      <c r="D121" s="10" t="s">
        <v>149</v>
      </c>
      <c r="E121" s="10" t="s">
        <v>349</v>
      </c>
      <c r="F121" s="25">
        <v>738</v>
      </c>
      <c r="G121" s="11">
        <v>192.07</v>
      </c>
      <c r="H121" s="12">
        <f t="shared" si="2"/>
        <v>3.8423491435414174</v>
      </c>
      <c r="I121" s="10" t="s">
        <v>151</v>
      </c>
    </row>
    <row r="122" spans="3:9" ht="15">
      <c r="C122" s="9" t="s">
        <v>350</v>
      </c>
      <c r="D122" s="10" t="s">
        <v>159</v>
      </c>
      <c r="E122" s="10" t="s">
        <v>351</v>
      </c>
      <c r="F122" s="25">
        <v>266</v>
      </c>
      <c r="G122" s="11">
        <v>141.64</v>
      </c>
      <c r="H122" s="12">
        <f t="shared" si="2"/>
        <v>1.8780005648122002</v>
      </c>
      <c r="I122" s="10" t="s">
        <v>151</v>
      </c>
    </row>
    <row r="123" spans="3:9" ht="15">
      <c r="C123" s="9" t="s">
        <v>352</v>
      </c>
      <c r="D123" s="10" t="s">
        <v>223</v>
      </c>
      <c r="E123" s="10" t="s">
        <v>353</v>
      </c>
      <c r="F123" s="25">
        <v>271</v>
      </c>
      <c r="G123" s="11">
        <v>62.96</v>
      </c>
      <c r="H123" s="12">
        <f t="shared" si="2"/>
        <v>4.304320203303685</v>
      </c>
      <c r="I123" s="10" t="s">
        <v>151</v>
      </c>
    </row>
    <row r="124" spans="3:9" ht="15">
      <c r="C124" s="9" t="s">
        <v>354</v>
      </c>
      <c r="D124" s="10" t="s">
        <v>159</v>
      </c>
      <c r="E124" s="10" t="s">
        <v>355</v>
      </c>
      <c r="F124" s="25">
        <v>338</v>
      </c>
      <c r="G124" s="11">
        <v>117.96</v>
      </c>
      <c r="H124" s="12">
        <f t="shared" si="2"/>
        <v>2.865378094269244</v>
      </c>
      <c r="I124" s="10" t="s">
        <v>151</v>
      </c>
    </row>
    <row r="125" spans="3:9" ht="15">
      <c r="C125" s="9" t="s">
        <v>356</v>
      </c>
      <c r="D125" s="10"/>
      <c r="E125" s="10" t="s">
        <v>357</v>
      </c>
      <c r="F125" s="25">
        <v>378</v>
      </c>
      <c r="G125" s="11">
        <v>62.49</v>
      </c>
      <c r="H125" s="12">
        <f t="shared" si="2"/>
        <v>6.048967834853577</v>
      </c>
      <c r="I125" s="10" t="s">
        <v>151</v>
      </c>
    </row>
    <row r="126" spans="3:9" ht="15">
      <c r="C126" s="9" t="s">
        <v>358</v>
      </c>
      <c r="D126" s="10" t="s">
        <v>149</v>
      </c>
      <c r="E126" s="10" t="s">
        <v>359</v>
      </c>
      <c r="F126" s="25">
        <v>1017</v>
      </c>
      <c r="G126" s="11">
        <v>126.92</v>
      </c>
      <c r="H126" s="12">
        <f t="shared" si="2"/>
        <v>8.012921525370311</v>
      </c>
      <c r="I126" s="10" t="s">
        <v>151</v>
      </c>
    </row>
    <row r="127" spans="3:9" ht="15">
      <c r="C127" s="9" t="s">
        <v>360</v>
      </c>
      <c r="D127" s="10" t="s">
        <v>149</v>
      </c>
      <c r="E127" s="10" t="s">
        <v>361</v>
      </c>
      <c r="F127" s="25">
        <v>365</v>
      </c>
      <c r="G127" s="11">
        <v>119.46</v>
      </c>
      <c r="H127" s="12">
        <f t="shared" si="2"/>
        <v>3.0554160388414533</v>
      </c>
      <c r="I127" s="10" t="s">
        <v>151</v>
      </c>
    </row>
    <row r="128" spans="3:9" ht="15">
      <c r="C128" s="9" t="s">
        <v>362</v>
      </c>
      <c r="D128" s="10" t="s">
        <v>149</v>
      </c>
      <c r="E128" s="10" t="s">
        <v>363</v>
      </c>
      <c r="F128" s="25">
        <v>1812</v>
      </c>
      <c r="G128" s="11">
        <v>105.19</v>
      </c>
      <c r="H128" s="12">
        <f t="shared" si="2"/>
        <v>17.22597205057515</v>
      </c>
      <c r="I128" s="10" t="s">
        <v>151</v>
      </c>
    </row>
    <row r="129" spans="3:9" ht="15">
      <c r="C129" s="9" t="s">
        <v>364</v>
      </c>
      <c r="D129" s="10" t="s">
        <v>223</v>
      </c>
      <c r="E129" s="10" t="s">
        <v>365</v>
      </c>
      <c r="F129" s="25">
        <v>920</v>
      </c>
      <c r="G129" s="11">
        <v>83.23</v>
      </c>
      <c r="H129" s="12">
        <f t="shared" si="2"/>
        <v>11.053706596179262</v>
      </c>
      <c r="I129" s="10" t="s">
        <v>151</v>
      </c>
    </row>
    <row r="130" spans="3:9" ht="15">
      <c r="C130" s="9" t="s">
        <v>366</v>
      </c>
      <c r="D130" s="10" t="s">
        <v>149</v>
      </c>
      <c r="E130" s="10" t="s">
        <v>367</v>
      </c>
      <c r="F130" s="25">
        <v>742</v>
      </c>
      <c r="G130" s="11">
        <v>116.87</v>
      </c>
      <c r="H130" s="12">
        <f t="shared" si="2"/>
        <v>6.348934713784547</v>
      </c>
      <c r="I130" s="10" t="s">
        <v>151</v>
      </c>
    </row>
    <row r="131" spans="3:9" ht="15">
      <c r="C131" s="9" t="s">
        <v>368</v>
      </c>
      <c r="D131" s="10" t="s">
        <v>149</v>
      </c>
      <c r="E131" s="10" t="s">
        <v>369</v>
      </c>
      <c r="F131" s="25">
        <v>1327</v>
      </c>
      <c r="G131" s="11">
        <v>157.85</v>
      </c>
      <c r="H131" s="12">
        <f t="shared" si="2"/>
        <v>8.40671523598353</v>
      </c>
      <c r="I131" s="10" t="s">
        <v>151</v>
      </c>
    </row>
    <row r="132" spans="3:9" ht="15">
      <c r="C132" s="9" t="s">
        <v>370</v>
      </c>
      <c r="D132" s="10" t="s">
        <v>149</v>
      </c>
      <c r="E132" s="10" t="s">
        <v>371</v>
      </c>
      <c r="F132" s="25">
        <v>1042</v>
      </c>
      <c r="G132" s="11">
        <v>79.92</v>
      </c>
      <c r="H132" s="12">
        <f t="shared" si="2"/>
        <v>13.038038038038037</v>
      </c>
      <c r="I132" s="10" t="s">
        <v>151</v>
      </c>
    </row>
    <row r="133" spans="3:9" ht="15">
      <c r="C133" s="9" t="s">
        <v>372</v>
      </c>
      <c r="D133" s="14" t="s">
        <v>159</v>
      </c>
      <c r="E133" s="10" t="s">
        <v>373</v>
      </c>
      <c r="F133" s="25">
        <v>777</v>
      </c>
      <c r="G133" s="10">
        <v>122.96</v>
      </c>
      <c r="H133" s="12">
        <f t="shared" si="2"/>
        <v>6.319128171763175</v>
      </c>
      <c r="I133" s="10" t="s">
        <v>151</v>
      </c>
    </row>
    <row r="134" spans="3:9" ht="15">
      <c r="C134" s="9" t="s">
        <v>374</v>
      </c>
      <c r="D134" s="10" t="s">
        <v>149</v>
      </c>
      <c r="E134" s="10" t="s">
        <v>375</v>
      </c>
      <c r="F134" s="25">
        <v>972</v>
      </c>
      <c r="G134" s="11">
        <v>147.13</v>
      </c>
      <c r="H134" s="12">
        <f t="shared" si="2"/>
        <v>6.606402501189424</v>
      </c>
      <c r="I134" s="10" t="s">
        <v>151</v>
      </c>
    </row>
    <row r="135" spans="3:9" ht="15">
      <c r="C135" s="13" t="s">
        <v>238</v>
      </c>
      <c r="D135" s="8"/>
      <c r="E135" s="8"/>
      <c r="F135" s="26">
        <f>SUM(F119:F134)</f>
        <v>12345</v>
      </c>
      <c r="G135" s="20">
        <v>1824.56</v>
      </c>
      <c r="H135" s="12">
        <f t="shared" si="2"/>
        <v>6.7660148200114</v>
      </c>
      <c r="I135" s="8"/>
    </row>
    <row r="136" spans="3:9" ht="15">
      <c r="C136" s="5"/>
      <c r="D136" s="8"/>
      <c r="E136" s="8"/>
      <c r="F136" s="25"/>
      <c r="G136" s="8"/>
      <c r="H136" s="12"/>
      <c r="I136" s="8"/>
    </row>
    <row r="137" spans="3:9" ht="15">
      <c r="C137" s="5"/>
      <c r="D137" s="8"/>
      <c r="E137" s="8"/>
      <c r="F137" s="25"/>
      <c r="G137" s="8"/>
      <c r="H137" s="12"/>
      <c r="I137" s="8"/>
    </row>
    <row r="138" spans="3:9" ht="15">
      <c r="C138" s="7" t="s">
        <v>376</v>
      </c>
      <c r="D138" s="8"/>
      <c r="E138" s="8"/>
      <c r="F138" s="25"/>
      <c r="G138" s="8"/>
      <c r="H138" s="12"/>
      <c r="I138" s="8"/>
    </row>
    <row r="139" spans="3:9" ht="15">
      <c r="C139" s="9" t="s">
        <v>377</v>
      </c>
      <c r="D139" s="10" t="s">
        <v>149</v>
      </c>
      <c r="E139" s="10" t="s">
        <v>378</v>
      </c>
      <c r="F139" s="28">
        <v>9040</v>
      </c>
      <c r="G139" s="11">
        <v>115.43</v>
      </c>
      <c r="H139" s="12">
        <f t="shared" si="2"/>
        <v>78.3158624274452</v>
      </c>
      <c r="I139" s="10" t="s">
        <v>151</v>
      </c>
    </row>
    <row r="140" spans="3:9" ht="15">
      <c r="C140" s="9" t="s">
        <v>379</v>
      </c>
      <c r="D140" s="10" t="s">
        <v>149</v>
      </c>
      <c r="E140" s="10" t="s">
        <v>380</v>
      </c>
      <c r="F140" s="28">
        <v>3061</v>
      </c>
      <c r="G140" s="11">
        <v>26.14</v>
      </c>
      <c r="H140" s="12">
        <f t="shared" si="2"/>
        <v>117.10022953328232</v>
      </c>
      <c r="I140" s="10" t="s">
        <v>151</v>
      </c>
    </row>
    <row r="141" spans="3:9" ht="15">
      <c r="C141" s="9" t="s">
        <v>381</v>
      </c>
      <c r="D141" s="10" t="s">
        <v>223</v>
      </c>
      <c r="E141" s="10" t="s">
        <v>382</v>
      </c>
      <c r="F141" s="28">
        <v>1443</v>
      </c>
      <c r="G141" s="11">
        <v>62.37</v>
      </c>
      <c r="H141" s="12">
        <f t="shared" si="2"/>
        <v>23.136123136123135</v>
      </c>
      <c r="I141" s="10" t="s">
        <v>151</v>
      </c>
    </row>
    <row r="142" spans="3:9" ht="15">
      <c r="C142" s="9" t="s">
        <v>383</v>
      </c>
      <c r="D142" s="10" t="s">
        <v>149</v>
      </c>
      <c r="E142" s="10" t="s">
        <v>384</v>
      </c>
      <c r="F142" s="28">
        <v>3676</v>
      </c>
      <c r="G142" s="11">
        <v>69.92</v>
      </c>
      <c r="H142" s="12">
        <f t="shared" si="2"/>
        <v>52.57437070938215</v>
      </c>
      <c r="I142" s="10" t="s">
        <v>151</v>
      </c>
    </row>
    <row r="143" spans="3:9" ht="15">
      <c r="C143" s="9" t="s">
        <v>385</v>
      </c>
      <c r="D143" s="10" t="s">
        <v>149</v>
      </c>
      <c r="E143" s="10" t="s">
        <v>386</v>
      </c>
      <c r="F143" s="28">
        <v>1048</v>
      </c>
      <c r="G143" s="11">
        <v>79.82</v>
      </c>
      <c r="H143" s="12">
        <f t="shared" si="2"/>
        <v>13.129541468303685</v>
      </c>
      <c r="I143" s="10" t="s">
        <v>151</v>
      </c>
    </row>
    <row r="144" spans="3:9" ht="15">
      <c r="C144" s="9" t="s">
        <v>1457</v>
      </c>
      <c r="D144" s="10" t="s">
        <v>149</v>
      </c>
      <c r="E144" s="10" t="s">
        <v>387</v>
      </c>
      <c r="F144" s="28">
        <v>757</v>
      </c>
      <c r="G144" s="11">
        <v>79.18</v>
      </c>
      <c r="H144" s="12">
        <f t="shared" si="2"/>
        <v>9.560495074513765</v>
      </c>
      <c r="I144" s="10" t="s">
        <v>151</v>
      </c>
    </row>
    <row r="145" spans="3:9" ht="15">
      <c r="C145" s="9" t="s">
        <v>388</v>
      </c>
      <c r="D145" s="10" t="s">
        <v>223</v>
      </c>
      <c r="E145" s="10" t="s">
        <v>389</v>
      </c>
      <c r="F145" s="28">
        <v>1252</v>
      </c>
      <c r="G145" s="11">
        <v>51.52</v>
      </c>
      <c r="H145" s="12">
        <f t="shared" si="2"/>
        <v>24.301242236024844</v>
      </c>
      <c r="I145" s="10" t="s">
        <v>151</v>
      </c>
    </row>
    <row r="146" spans="3:9" ht="15">
      <c r="C146" s="9" t="s">
        <v>390</v>
      </c>
      <c r="D146" s="10" t="s">
        <v>149</v>
      </c>
      <c r="E146" s="10" t="s">
        <v>391</v>
      </c>
      <c r="F146" s="28">
        <v>977</v>
      </c>
      <c r="G146" s="11">
        <v>139.5</v>
      </c>
      <c r="H146" s="12">
        <f t="shared" si="2"/>
        <v>7.003584229390681</v>
      </c>
      <c r="I146" s="10" t="s">
        <v>151</v>
      </c>
    </row>
    <row r="147" spans="3:9" ht="15">
      <c r="C147" s="9" t="s">
        <v>392</v>
      </c>
      <c r="D147" s="10" t="s">
        <v>149</v>
      </c>
      <c r="E147" s="10" t="s">
        <v>393</v>
      </c>
      <c r="F147" s="28">
        <v>4262</v>
      </c>
      <c r="G147" s="11">
        <v>6.02</v>
      </c>
      <c r="H147" s="12">
        <f t="shared" si="2"/>
        <v>707.9734219269103</v>
      </c>
      <c r="I147" s="10" t="s">
        <v>151</v>
      </c>
    </row>
    <row r="148" spans="3:9" ht="15">
      <c r="C148" s="9" t="s">
        <v>394</v>
      </c>
      <c r="D148" s="10" t="s">
        <v>149</v>
      </c>
      <c r="E148" s="10" t="s">
        <v>395</v>
      </c>
      <c r="F148" s="28">
        <v>1962</v>
      </c>
      <c r="G148" s="11">
        <v>63.45</v>
      </c>
      <c r="H148" s="12">
        <f t="shared" si="2"/>
        <v>30.921985815602834</v>
      </c>
      <c r="I148" s="10" t="s">
        <v>151</v>
      </c>
    </row>
    <row r="149" spans="3:9" ht="15">
      <c r="C149" s="9" t="s">
        <v>396</v>
      </c>
      <c r="D149" s="10" t="s">
        <v>149</v>
      </c>
      <c r="E149" s="10" t="s">
        <v>397</v>
      </c>
      <c r="F149" s="28">
        <v>1096</v>
      </c>
      <c r="G149" s="11">
        <v>60.84</v>
      </c>
      <c r="H149" s="12">
        <f t="shared" si="2"/>
        <v>18.014464168310322</v>
      </c>
      <c r="I149" s="10" t="s">
        <v>151</v>
      </c>
    </row>
    <row r="150" spans="3:9" ht="15">
      <c r="C150" s="9" t="s">
        <v>398</v>
      </c>
      <c r="D150" s="10" t="s">
        <v>149</v>
      </c>
      <c r="E150" s="10" t="s">
        <v>399</v>
      </c>
      <c r="F150" s="28">
        <v>1502</v>
      </c>
      <c r="G150" s="11">
        <v>6.36</v>
      </c>
      <c r="H150" s="12">
        <f t="shared" si="2"/>
        <v>236.1635220125786</v>
      </c>
      <c r="I150" s="10" t="s">
        <v>151</v>
      </c>
    </row>
    <row r="151" spans="3:9" ht="15">
      <c r="C151" s="9" t="s">
        <v>400</v>
      </c>
      <c r="D151" s="10" t="s">
        <v>149</v>
      </c>
      <c r="E151" s="10" t="s">
        <v>401</v>
      </c>
      <c r="F151" s="28">
        <v>11635</v>
      </c>
      <c r="G151" s="11">
        <v>87.7</v>
      </c>
      <c r="H151" s="12">
        <f t="shared" si="2"/>
        <v>132.66818700114024</v>
      </c>
      <c r="I151" s="10" t="s">
        <v>151</v>
      </c>
    </row>
    <row r="152" spans="3:9" ht="15">
      <c r="C152" s="15" t="s">
        <v>402</v>
      </c>
      <c r="D152" s="8"/>
      <c r="E152" s="8"/>
      <c r="F152" s="26">
        <f>SUM(F139:F151)</f>
        <v>41711</v>
      </c>
      <c r="G152" s="20">
        <v>848.35</v>
      </c>
      <c r="H152" s="12">
        <f t="shared" si="2"/>
        <v>49.167206931101546</v>
      </c>
      <c r="I152" s="8"/>
    </row>
    <row r="153" spans="3:9" ht="15">
      <c r="C153" s="5"/>
      <c r="D153" s="8"/>
      <c r="E153" s="8"/>
      <c r="F153" s="25"/>
      <c r="G153" s="8"/>
      <c r="H153" s="12"/>
      <c r="I153" s="8"/>
    </row>
    <row r="154" spans="3:9" ht="15">
      <c r="C154" s="5"/>
      <c r="D154" s="8"/>
      <c r="E154" s="8"/>
      <c r="F154" s="25"/>
      <c r="G154" s="8"/>
      <c r="H154" s="12"/>
      <c r="I154" s="8"/>
    </row>
    <row r="155" spans="3:9" ht="15">
      <c r="C155" s="7" t="s">
        <v>403</v>
      </c>
      <c r="D155" s="8"/>
      <c r="E155" s="8"/>
      <c r="F155" s="25"/>
      <c r="G155" s="8"/>
      <c r="H155" s="12"/>
      <c r="I155" s="8"/>
    </row>
    <row r="156" spans="3:9" ht="15">
      <c r="C156" s="9" t="s">
        <v>404</v>
      </c>
      <c r="D156" s="10" t="s">
        <v>149</v>
      </c>
      <c r="E156" s="10" t="s">
        <v>405</v>
      </c>
      <c r="F156" s="28">
        <v>1416</v>
      </c>
      <c r="G156" s="11">
        <v>78.4</v>
      </c>
      <c r="H156" s="12">
        <f t="shared" si="2"/>
        <v>18.06122448979592</v>
      </c>
      <c r="I156" s="10" t="s">
        <v>151</v>
      </c>
    </row>
    <row r="157" spans="3:9" ht="15">
      <c r="C157" s="9" t="s">
        <v>406</v>
      </c>
      <c r="D157" s="10" t="s">
        <v>149</v>
      </c>
      <c r="E157" s="10" t="s">
        <v>407</v>
      </c>
      <c r="F157" s="28">
        <v>1717</v>
      </c>
      <c r="G157" s="11">
        <v>57.35</v>
      </c>
      <c r="H157" s="12">
        <f t="shared" si="2"/>
        <v>29.93897122929381</v>
      </c>
      <c r="I157" s="10" t="s">
        <v>151</v>
      </c>
    </row>
    <row r="158" spans="3:9" ht="15">
      <c r="C158" s="9" t="s">
        <v>408</v>
      </c>
      <c r="D158" s="10" t="s">
        <v>149</v>
      </c>
      <c r="E158" s="10" t="s">
        <v>409</v>
      </c>
      <c r="F158" s="28">
        <v>2859</v>
      </c>
      <c r="G158" s="11">
        <v>10.47</v>
      </c>
      <c r="H158" s="12">
        <f t="shared" si="2"/>
        <v>273.06590257879657</v>
      </c>
      <c r="I158" s="10" t="s">
        <v>151</v>
      </c>
    </row>
    <row r="159" spans="3:9" ht="15">
      <c r="C159" s="9" t="s">
        <v>410</v>
      </c>
      <c r="D159" s="10" t="s">
        <v>149</v>
      </c>
      <c r="E159" s="10" t="s">
        <v>411</v>
      </c>
      <c r="F159" s="28">
        <v>32087</v>
      </c>
      <c r="G159" s="11">
        <v>38.94</v>
      </c>
      <c r="H159" s="12">
        <f t="shared" si="2"/>
        <v>824.0112994350283</v>
      </c>
      <c r="I159" s="10" t="s">
        <v>151</v>
      </c>
    </row>
    <row r="160" spans="3:9" ht="15">
      <c r="C160" s="9" t="s">
        <v>412</v>
      </c>
      <c r="D160" s="10" t="s">
        <v>149</v>
      </c>
      <c r="E160" s="10" t="s">
        <v>413</v>
      </c>
      <c r="F160" s="28">
        <v>2134</v>
      </c>
      <c r="G160" s="11">
        <v>10.03</v>
      </c>
      <c r="H160" s="12">
        <f t="shared" si="2"/>
        <v>212.76171485543372</v>
      </c>
      <c r="I160" s="10" t="s">
        <v>151</v>
      </c>
    </row>
    <row r="161" spans="3:9" ht="15">
      <c r="C161" s="9" t="s">
        <v>414</v>
      </c>
      <c r="D161" s="14">
        <v>2</v>
      </c>
      <c r="E161" s="10" t="s">
        <v>415</v>
      </c>
      <c r="F161" s="28">
        <v>2100</v>
      </c>
      <c r="G161" s="11">
        <v>5.41</v>
      </c>
      <c r="H161" s="12">
        <f t="shared" si="2"/>
        <v>388.17005545286503</v>
      </c>
      <c r="I161" s="10" t="s">
        <v>151</v>
      </c>
    </row>
    <row r="162" spans="3:9" ht="15">
      <c r="C162" s="9" t="s">
        <v>1458</v>
      </c>
      <c r="D162" s="10" t="s">
        <v>149</v>
      </c>
      <c r="E162" s="10" t="s">
        <v>416</v>
      </c>
      <c r="F162" s="28">
        <v>1367</v>
      </c>
      <c r="G162" s="11">
        <v>2.97</v>
      </c>
      <c r="H162" s="12">
        <f t="shared" si="2"/>
        <v>460.2693602693602</v>
      </c>
      <c r="I162" s="10" t="s">
        <v>151</v>
      </c>
    </row>
    <row r="163" spans="3:9" ht="15">
      <c r="C163" s="9" t="s">
        <v>417</v>
      </c>
      <c r="D163" s="10" t="s">
        <v>149</v>
      </c>
      <c r="E163" s="10" t="s">
        <v>418</v>
      </c>
      <c r="F163" s="28">
        <v>4728</v>
      </c>
      <c r="G163" s="11">
        <v>55.23</v>
      </c>
      <c r="H163" s="12">
        <f t="shared" si="2"/>
        <v>85.60564910374796</v>
      </c>
      <c r="I163" s="10" t="s">
        <v>151</v>
      </c>
    </row>
    <row r="164" spans="3:9" ht="15">
      <c r="C164" s="9" t="s">
        <v>419</v>
      </c>
      <c r="D164" s="10" t="s">
        <v>223</v>
      </c>
      <c r="E164" s="10" t="s">
        <v>420</v>
      </c>
      <c r="F164" s="28">
        <v>1293</v>
      </c>
      <c r="G164" s="11">
        <v>2.25</v>
      </c>
      <c r="H164" s="12">
        <f t="shared" si="2"/>
        <v>574.6666666666666</v>
      </c>
      <c r="I164" s="10" t="s">
        <v>151</v>
      </c>
    </row>
    <row r="165" spans="3:9" ht="15">
      <c r="C165" s="9" t="s">
        <v>421</v>
      </c>
      <c r="D165" s="10" t="s">
        <v>149</v>
      </c>
      <c r="E165" s="10" t="s">
        <v>422</v>
      </c>
      <c r="F165" s="28">
        <v>1836</v>
      </c>
      <c r="G165" s="11">
        <v>5.26</v>
      </c>
      <c r="H165" s="12">
        <f t="shared" si="2"/>
        <v>349.0494296577947</v>
      </c>
      <c r="I165" s="10" t="s">
        <v>151</v>
      </c>
    </row>
    <row r="166" spans="3:9" ht="15">
      <c r="C166" s="9" t="s">
        <v>423</v>
      </c>
      <c r="D166" s="10" t="s">
        <v>149</v>
      </c>
      <c r="E166" s="10" t="s">
        <v>424</v>
      </c>
      <c r="F166" s="25">
        <v>4931</v>
      </c>
      <c r="G166" s="11">
        <v>24.23</v>
      </c>
      <c r="H166" s="12">
        <f t="shared" si="2"/>
        <v>203.5080478745357</v>
      </c>
      <c r="I166" s="10" t="s">
        <v>151</v>
      </c>
    </row>
    <row r="167" spans="3:9" ht="15">
      <c r="C167" s="9" t="s">
        <v>425</v>
      </c>
      <c r="D167" s="10" t="s">
        <v>149</v>
      </c>
      <c r="E167" s="10" t="s">
        <v>426</v>
      </c>
      <c r="F167" s="28">
        <v>3022</v>
      </c>
      <c r="G167" s="11">
        <v>28.26</v>
      </c>
      <c r="H167" s="12">
        <f t="shared" si="2"/>
        <v>106.93559801840055</v>
      </c>
      <c r="I167" s="10" t="s">
        <v>151</v>
      </c>
    </row>
    <row r="168" spans="3:9" ht="15">
      <c r="C168" s="9" t="s">
        <v>427</v>
      </c>
      <c r="D168" s="10" t="s">
        <v>149</v>
      </c>
      <c r="E168" s="10" t="s">
        <v>428</v>
      </c>
      <c r="F168" s="28">
        <v>3606</v>
      </c>
      <c r="G168" s="11">
        <v>25.71</v>
      </c>
      <c r="H168" s="12">
        <f aca="true" t="shared" si="3" ref="H168:H231">F168/G168</f>
        <v>140.25670945157526</v>
      </c>
      <c r="I168" s="10" t="s">
        <v>151</v>
      </c>
    </row>
    <row r="169" spans="3:9" ht="15">
      <c r="C169" s="9" t="s">
        <v>429</v>
      </c>
      <c r="D169" s="10" t="s">
        <v>149</v>
      </c>
      <c r="E169" s="10" t="s">
        <v>430</v>
      </c>
      <c r="F169" s="25">
        <v>0</v>
      </c>
      <c r="G169" s="11">
        <v>0.1</v>
      </c>
      <c r="H169" s="12">
        <f t="shared" si="3"/>
        <v>0</v>
      </c>
      <c r="I169" s="10" t="s">
        <v>269</v>
      </c>
    </row>
    <row r="170" spans="3:9" ht="15">
      <c r="C170" s="9" t="s">
        <v>431</v>
      </c>
      <c r="D170" s="10" t="s">
        <v>149</v>
      </c>
      <c r="E170" s="10" t="s">
        <v>432</v>
      </c>
      <c r="F170" s="28">
        <v>7096</v>
      </c>
      <c r="G170" s="11">
        <v>16.75</v>
      </c>
      <c r="H170" s="12">
        <f t="shared" si="3"/>
        <v>423.64179104477614</v>
      </c>
      <c r="I170" s="10" t="s">
        <v>151</v>
      </c>
    </row>
    <row r="171" spans="3:9" ht="15">
      <c r="C171" s="9" t="s">
        <v>433</v>
      </c>
      <c r="D171" s="10" t="s">
        <v>149</v>
      </c>
      <c r="E171" s="10" t="s">
        <v>434</v>
      </c>
      <c r="F171" s="28">
        <v>1614</v>
      </c>
      <c r="G171" s="11">
        <v>5.04</v>
      </c>
      <c r="H171" s="12">
        <f t="shared" si="3"/>
        <v>320.23809523809524</v>
      </c>
      <c r="I171" s="10" t="s">
        <v>151</v>
      </c>
    </row>
    <row r="172" spans="3:9" ht="15">
      <c r="C172" s="9" t="s">
        <v>435</v>
      </c>
      <c r="D172" s="10" t="s">
        <v>149</v>
      </c>
      <c r="E172" s="10" t="s">
        <v>436</v>
      </c>
      <c r="F172" s="28">
        <v>5758</v>
      </c>
      <c r="G172" s="11">
        <v>33.18</v>
      </c>
      <c r="H172" s="12">
        <f t="shared" si="3"/>
        <v>173.53827606992164</v>
      </c>
      <c r="I172" s="10" t="s">
        <v>151</v>
      </c>
    </row>
    <row r="173" spans="3:9" ht="15">
      <c r="C173" s="9" t="s">
        <v>437</v>
      </c>
      <c r="D173" s="10" t="s">
        <v>149</v>
      </c>
      <c r="E173" s="10" t="s">
        <v>438</v>
      </c>
      <c r="F173" s="28">
        <v>3259</v>
      </c>
      <c r="G173" s="11">
        <v>12.3</v>
      </c>
      <c r="H173" s="12">
        <f t="shared" si="3"/>
        <v>264.9593495934959</v>
      </c>
      <c r="I173" s="10" t="s">
        <v>151</v>
      </c>
    </row>
    <row r="174" spans="3:9" ht="15">
      <c r="C174" s="9" t="s">
        <v>439</v>
      </c>
      <c r="D174" s="10" t="s">
        <v>149</v>
      </c>
      <c r="E174" s="10" t="s">
        <v>440</v>
      </c>
      <c r="F174" s="28">
        <v>1741</v>
      </c>
      <c r="G174" s="11">
        <v>4.24</v>
      </c>
      <c r="H174" s="12">
        <f t="shared" si="3"/>
        <v>410.6132075471698</v>
      </c>
      <c r="I174" s="10" t="s">
        <v>151</v>
      </c>
    </row>
    <row r="175" spans="3:9" ht="15">
      <c r="C175" s="9" t="s">
        <v>441</v>
      </c>
      <c r="D175" s="10" t="s">
        <v>149</v>
      </c>
      <c r="E175" s="10" t="s">
        <v>442</v>
      </c>
      <c r="F175" s="28">
        <v>6724</v>
      </c>
      <c r="G175" s="11">
        <v>20.67</v>
      </c>
      <c r="H175" s="12">
        <f t="shared" si="3"/>
        <v>325.30237058538944</v>
      </c>
      <c r="I175" s="10" t="s">
        <v>151</v>
      </c>
    </row>
    <row r="176" spans="3:9" ht="15">
      <c r="C176" s="9" t="s">
        <v>443</v>
      </c>
      <c r="D176" s="10" t="s">
        <v>149</v>
      </c>
      <c r="E176" s="10" t="s">
        <v>444</v>
      </c>
      <c r="F176" s="28">
        <v>10260</v>
      </c>
      <c r="G176" s="11">
        <v>36.51</v>
      </c>
      <c r="H176" s="12">
        <f t="shared" si="3"/>
        <v>281.0188989317995</v>
      </c>
      <c r="I176" s="10" t="s">
        <v>151</v>
      </c>
    </row>
    <row r="177" spans="3:9" ht="15">
      <c r="C177" s="13" t="s">
        <v>445</v>
      </c>
      <c r="D177" s="8"/>
      <c r="E177" s="8"/>
      <c r="F177" s="26">
        <f>SUM(F156:F176)</f>
        <v>99548</v>
      </c>
      <c r="G177" s="20">
        <v>473.3</v>
      </c>
      <c r="H177" s="12">
        <f t="shared" si="3"/>
        <v>210.32748785125713</v>
      </c>
      <c r="I177" s="8"/>
    </row>
    <row r="178" spans="3:9" ht="15">
      <c r="C178" s="5"/>
      <c r="D178" s="8"/>
      <c r="E178" s="8"/>
      <c r="F178" s="25"/>
      <c r="G178" s="8"/>
      <c r="H178" s="12"/>
      <c r="I178" s="8"/>
    </row>
    <row r="179" spans="3:9" ht="15">
      <c r="C179" s="5"/>
      <c r="D179" s="8"/>
      <c r="E179" s="8"/>
      <c r="F179" s="25"/>
      <c r="G179" s="8"/>
      <c r="H179" s="12"/>
      <c r="I179" s="8"/>
    </row>
    <row r="180" spans="3:9" ht="15">
      <c r="C180" s="7" t="s">
        <v>446</v>
      </c>
      <c r="D180" s="8"/>
      <c r="E180" s="8"/>
      <c r="F180" s="25"/>
      <c r="G180" s="8"/>
      <c r="H180" s="12"/>
      <c r="I180" s="8"/>
    </row>
    <row r="181" spans="3:9" ht="15">
      <c r="C181" s="9" t="s">
        <v>447</v>
      </c>
      <c r="D181" s="10" t="s">
        <v>149</v>
      </c>
      <c r="E181" s="10" t="s">
        <v>448</v>
      </c>
      <c r="F181" s="25">
        <v>698</v>
      </c>
      <c r="G181" s="11">
        <v>59.15</v>
      </c>
      <c r="H181" s="12">
        <f t="shared" si="3"/>
        <v>11.80050718512257</v>
      </c>
      <c r="I181" s="10" t="s">
        <v>151</v>
      </c>
    </row>
    <row r="182" spans="3:9" ht="15">
      <c r="C182" s="9" t="s">
        <v>449</v>
      </c>
      <c r="D182" s="10" t="s">
        <v>223</v>
      </c>
      <c r="E182" s="10" t="s">
        <v>450</v>
      </c>
      <c r="F182" s="25">
        <v>526</v>
      </c>
      <c r="G182" s="11">
        <v>58.26</v>
      </c>
      <c r="H182" s="12">
        <f t="shared" si="3"/>
        <v>9.028492962581531</v>
      </c>
      <c r="I182" s="10" t="s">
        <v>151</v>
      </c>
    </row>
    <row r="183" spans="3:9" ht="15">
      <c r="C183" s="9" t="s">
        <v>451</v>
      </c>
      <c r="D183" s="10" t="s">
        <v>149</v>
      </c>
      <c r="E183" s="10" t="s">
        <v>452</v>
      </c>
      <c r="F183" s="25">
        <v>950</v>
      </c>
      <c r="G183" s="11">
        <v>141.28</v>
      </c>
      <c r="H183" s="12">
        <f t="shared" si="3"/>
        <v>6.724235560588902</v>
      </c>
      <c r="I183" s="10" t="s">
        <v>151</v>
      </c>
    </row>
    <row r="184" spans="3:9" ht="15">
      <c r="C184" s="9" t="s">
        <v>453</v>
      </c>
      <c r="D184" s="10"/>
      <c r="E184" s="10" t="s">
        <v>454</v>
      </c>
      <c r="F184" s="25">
        <v>853</v>
      </c>
      <c r="G184" s="10">
        <v>109.24</v>
      </c>
      <c r="H184" s="12">
        <f t="shared" si="3"/>
        <v>7.808495056755768</v>
      </c>
      <c r="I184" s="10" t="s">
        <v>151</v>
      </c>
    </row>
    <row r="185" spans="3:9" ht="15">
      <c r="C185" s="9" t="s">
        <v>455</v>
      </c>
      <c r="D185" s="10" t="s">
        <v>223</v>
      </c>
      <c r="E185" s="10" t="s">
        <v>456</v>
      </c>
      <c r="F185" s="25">
        <v>431</v>
      </c>
      <c r="G185" s="11">
        <v>77.85</v>
      </c>
      <c r="H185" s="12">
        <f t="shared" si="3"/>
        <v>5.536287732819525</v>
      </c>
      <c r="I185" s="10" t="s">
        <v>151</v>
      </c>
    </row>
    <row r="186" spans="3:9" ht="15">
      <c r="C186" s="9" t="s">
        <v>457</v>
      </c>
      <c r="D186" s="10" t="s">
        <v>149</v>
      </c>
      <c r="E186" s="10" t="s">
        <v>458</v>
      </c>
      <c r="F186" s="25">
        <v>2040</v>
      </c>
      <c r="G186" s="11">
        <v>16.51</v>
      </c>
      <c r="H186" s="12">
        <f t="shared" si="3"/>
        <v>123.56147789218655</v>
      </c>
      <c r="I186" s="10" t="s">
        <v>151</v>
      </c>
    </row>
    <row r="187" spans="3:9" ht="15">
      <c r="C187" s="9" t="s">
        <v>459</v>
      </c>
      <c r="D187" s="10" t="s">
        <v>295</v>
      </c>
      <c r="E187" s="10" t="s">
        <v>460</v>
      </c>
      <c r="F187" s="25">
        <v>1819</v>
      </c>
      <c r="G187" s="11">
        <v>30.99</v>
      </c>
      <c r="H187" s="12">
        <f t="shared" si="3"/>
        <v>58.696353662471765</v>
      </c>
      <c r="I187" s="10" t="s">
        <v>151</v>
      </c>
    </row>
    <row r="188" spans="3:9" ht="15">
      <c r="C188" s="9" t="s">
        <v>461</v>
      </c>
      <c r="D188" s="10" t="s">
        <v>223</v>
      </c>
      <c r="E188" s="10" t="s">
        <v>462</v>
      </c>
      <c r="F188" s="25">
        <v>1484</v>
      </c>
      <c r="G188" s="11">
        <v>67.16</v>
      </c>
      <c r="H188" s="12">
        <f t="shared" si="3"/>
        <v>22.096486003573556</v>
      </c>
      <c r="I188" s="10" t="s">
        <v>151</v>
      </c>
    </row>
    <row r="189" spans="3:9" ht="15">
      <c r="C189" s="9" t="s">
        <v>463</v>
      </c>
      <c r="D189" s="10" t="s">
        <v>149</v>
      </c>
      <c r="E189" s="10" t="s">
        <v>464</v>
      </c>
      <c r="F189" s="25">
        <v>2508</v>
      </c>
      <c r="G189" s="11">
        <v>53.27</v>
      </c>
      <c r="H189" s="12">
        <f t="shared" si="3"/>
        <v>47.08090857893749</v>
      </c>
      <c r="I189" s="10" t="s">
        <v>151</v>
      </c>
    </row>
    <row r="190" spans="3:9" ht="15">
      <c r="C190" s="9" t="s">
        <v>465</v>
      </c>
      <c r="D190" s="10" t="s">
        <v>149</v>
      </c>
      <c r="E190" s="10" t="s">
        <v>466</v>
      </c>
      <c r="F190" s="25">
        <v>1194</v>
      </c>
      <c r="G190" s="11">
        <v>70.62</v>
      </c>
      <c r="H190" s="12">
        <f t="shared" si="3"/>
        <v>16.90739167374681</v>
      </c>
      <c r="I190" s="10" t="s">
        <v>151</v>
      </c>
    </row>
    <row r="191" spans="3:9" ht="15">
      <c r="C191" s="9" t="s">
        <v>467</v>
      </c>
      <c r="D191" s="10" t="s">
        <v>223</v>
      </c>
      <c r="E191" s="10" t="s">
        <v>468</v>
      </c>
      <c r="F191" s="25">
        <v>511</v>
      </c>
      <c r="G191" s="11">
        <v>77.61</v>
      </c>
      <c r="H191" s="12">
        <f t="shared" si="3"/>
        <v>6.584203066615127</v>
      </c>
      <c r="I191" s="10" t="s">
        <v>151</v>
      </c>
    </row>
    <row r="192" spans="3:9" ht="15">
      <c r="C192" s="9" t="s">
        <v>469</v>
      </c>
      <c r="D192" s="10" t="s">
        <v>223</v>
      </c>
      <c r="E192" s="10" t="s">
        <v>470</v>
      </c>
      <c r="F192" s="25">
        <v>1499</v>
      </c>
      <c r="G192" s="11">
        <v>36.84</v>
      </c>
      <c r="H192" s="12">
        <f t="shared" si="3"/>
        <v>40.68946796959826</v>
      </c>
      <c r="I192" s="10" t="s">
        <v>151</v>
      </c>
    </row>
    <row r="193" spans="3:9" ht="15">
      <c r="C193" s="9" t="s">
        <v>471</v>
      </c>
      <c r="D193" s="10" t="s">
        <v>223</v>
      </c>
      <c r="E193" s="10" t="s">
        <v>472</v>
      </c>
      <c r="F193" s="25">
        <v>816</v>
      </c>
      <c r="G193" s="11">
        <v>58.26</v>
      </c>
      <c r="H193" s="12">
        <f t="shared" si="3"/>
        <v>14.006179196704428</v>
      </c>
      <c r="I193" s="10" t="s">
        <v>151</v>
      </c>
    </row>
    <row r="194" spans="3:9" ht="15">
      <c r="C194" s="9" t="s">
        <v>473</v>
      </c>
      <c r="D194" s="10" t="s">
        <v>149</v>
      </c>
      <c r="E194" s="10" t="s">
        <v>474</v>
      </c>
      <c r="F194" s="25">
        <v>1199</v>
      </c>
      <c r="G194" s="11">
        <v>76.11</v>
      </c>
      <c r="H194" s="12">
        <f t="shared" si="3"/>
        <v>15.753514649848903</v>
      </c>
      <c r="I194" s="10" t="s">
        <v>151</v>
      </c>
    </row>
    <row r="195" spans="3:9" ht="15">
      <c r="C195" s="9" t="s">
        <v>475</v>
      </c>
      <c r="D195" s="10" t="s">
        <v>149</v>
      </c>
      <c r="E195" s="10" t="s">
        <v>476</v>
      </c>
      <c r="F195" s="25">
        <v>911</v>
      </c>
      <c r="G195" s="11">
        <v>73.31</v>
      </c>
      <c r="H195" s="12">
        <f t="shared" si="3"/>
        <v>12.426681216750785</v>
      </c>
      <c r="I195" s="10" t="s">
        <v>151</v>
      </c>
    </row>
    <row r="196" spans="3:9" ht="15">
      <c r="C196" s="9" t="s">
        <v>477</v>
      </c>
      <c r="D196" s="10" t="s">
        <v>295</v>
      </c>
      <c r="E196" s="10" t="s">
        <v>478</v>
      </c>
      <c r="F196" s="25">
        <v>2380</v>
      </c>
      <c r="G196" s="11">
        <v>79.61</v>
      </c>
      <c r="H196" s="12">
        <f t="shared" si="3"/>
        <v>29.89574174098731</v>
      </c>
      <c r="I196" s="10" t="s">
        <v>151</v>
      </c>
    </row>
    <row r="197" spans="3:9" ht="15">
      <c r="C197" s="9" t="s">
        <v>479</v>
      </c>
      <c r="D197" s="10">
        <v>5</v>
      </c>
      <c r="E197" s="10" t="s">
        <v>480</v>
      </c>
      <c r="F197" s="25">
        <v>4913</v>
      </c>
      <c r="G197" s="11">
        <v>18.38</v>
      </c>
      <c r="H197" s="12">
        <f t="shared" si="3"/>
        <v>267.3014145810664</v>
      </c>
      <c r="I197" s="10" t="s">
        <v>151</v>
      </c>
    </row>
    <row r="198" spans="3:9" ht="15">
      <c r="C198" s="9" t="s">
        <v>481</v>
      </c>
      <c r="D198" s="10" t="s">
        <v>223</v>
      </c>
      <c r="E198" s="10" t="s">
        <v>482</v>
      </c>
      <c r="F198" s="25">
        <v>571</v>
      </c>
      <c r="G198" s="11">
        <v>57.45</v>
      </c>
      <c r="H198" s="12">
        <f t="shared" si="3"/>
        <v>9.939077458659703</v>
      </c>
      <c r="I198" s="10" t="s">
        <v>151</v>
      </c>
    </row>
    <row r="199" spans="3:9" ht="15">
      <c r="C199" s="9" t="s">
        <v>483</v>
      </c>
      <c r="D199" s="10" t="s">
        <v>149</v>
      </c>
      <c r="E199" s="10" t="s">
        <v>484</v>
      </c>
      <c r="F199" s="25">
        <v>4933</v>
      </c>
      <c r="G199" s="11">
        <v>48.87</v>
      </c>
      <c r="H199" s="12">
        <f t="shared" si="3"/>
        <v>100.94127276447719</v>
      </c>
      <c r="I199" s="10" t="s">
        <v>151</v>
      </c>
    </row>
    <row r="200" spans="3:9" ht="15">
      <c r="C200" s="9" t="s">
        <v>485</v>
      </c>
      <c r="D200" s="10" t="s">
        <v>223</v>
      </c>
      <c r="E200" s="10" t="s">
        <v>486</v>
      </c>
      <c r="F200" s="25">
        <v>509</v>
      </c>
      <c r="G200" s="11">
        <v>61.84</v>
      </c>
      <c r="H200" s="12">
        <f t="shared" si="3"/>
        <v>8.23091849935317</v>
      </c>
      <c r="I200" s="10" t="s">
        <v>151</v>
      </c>
    </row>
    <row r="201" spans="3:9" ht="15">
      <c r="C201" s="9" t="s">
        <v>487</v>
      </c>
      <c r="D201" s="10" t="s">
        <v>149</v>
      </c>
      <c r="E201" s="10" t="s">
        <v>488</v>
      </c>
      <c r="F201" s="25">
        <v>609</v>
      </c>
      <c r="G201" s="11">
        <v>118.57</v>
      </c>
      <c r="H201" s="12">
        <f t="shared" si="3"/>
        <v>5.1362064603188</v>
      </c>
      <c r="I201" s="10" t="s">
        <v>151</v>
      </c>
    </row>
    <row r="202" spans="3:9" ht="15">
      <c r="C202" s="9" t="s">
        <v>489</v>
      </c>
      <c r="D202" s="10" t="s">
        <v>223</v>
      </c>
      <c r="E202" s="10" t="s">
        <v>490</v>
      </c>
      <c r="F202" s="25">
        <v>155</v>
      </c>
      <c r="G202" s="11">
        <v>29.49</v>
      </c>
      <c r="H202" s="12">
        <f t="shared" si="3"/>
        <v>5.256018989487962</v>
      </c>
      <c r="I202" s="10" t="s">
        <v>151</v>
      </c>
    </row>
    <row r="203" spans="3:9" ht="15">
      <c r="C203" s="9" t="s">
        <v>491</v>
      </c>
      <c r="D203" s="10" t="s">
        <v>223</v>
      </c>
      <c r="E203" s="10" t="s">
        <v>492</v>
      </c>
      <c r="F203" s="25">
        <v>413</v>
      </c>
      <c r="G203" s="11">
        <v>98.98</v>
      </c>
      <c r="H203" s="12">
        <f t="shared" si="3"/>
        <v>4.172560113154172</v>
      </c>
      <c r="I203" s="10" t="s">
        <v>151</v>
      </c>
    </row>
    <row r="204" spans="3:9" ht="15">
      <c r="C204" s="9" t="s">
        <v>493</v>
      </c>
      <c r="D204" s="10" t="s">
        <v>223</v>
      </c>
      <c r="E204" s="10" t="s">
        <v>494</v>
      </c>
      <c r="F204" s="25">
        <v>1062</v>
      </c>
      <c r="G204" s="11">
        <v>35.81</v>
      </c>
      <c r="H204" s="12">
        <f t="shared" si="3"/>
        <v>29.656520524993017</v>
      </c>
      <c r="I204" s="10" t="s">
        <v>151</v>
      </c>
    </row>
    <row r="205" spans="3:9" ht="15">
      <c r="C205" s="9" t="s">
        <v>495</v>
      </c>
      <c r="D205" s="10" t="s">
        <v>149</v>
      </c>
      <c r="E205" s="10" t="s">
        <v>496</v>
      </c>
      <c r="F205" s="25">
        <v>1420</v>
      </c>
      <c r="G205" s="11">
        <v>46.68</v>
      </c>
      <c r="H205" s="12">
        <f t="shared" si="3"/>
        <v>30.41988003427592</v>
      </c>
      <c r="I205" s="10" t="s">
        <v>151</v>
      </c>
    </row>
    <row r="206" spans="3:9" ht="15">
      <c r="C206" s="9" t="s">
        <v>497</v>
      </c>
      <c r="D206" s="10" t="s">
        <v>149</v>
      </c>
      <c r="E206" s="10" t="s">
        <v>498</v>
      </c>
      <c r="F206" s="25">
        <v>1832</v>
      </c>
      <c r="G206" s="11">
        <v>146.94</v>
      </c>
      <c r="H206" s="12">
        <f t="shared" si="3"/>
        <v>12.46767388049544</v>
      </c>
      <c r="I206" s="10" t="s">
        <v>151</v>
      </c>
    </row>
    <row r="207" spans="3:9" ht="15">
      <c r="C207" s="9" t="s">
        <v>499</v>
      </c>
      <c r="D207" s="10" t="s">
        <v>223</v>
      </c>
      <c r="E207" s="10" t="s">
        <v>500</v>
      </c>
      <c r="F207" s="25">
        <v>670</v>
      </c>
      <c r="G207" s="11">
        <v>41.93</v>
      </c>
      <c r="H207" s="12">
        <f t="shared" si="3"/>
        <v>15.979012640114476</v>
      </c>
      <c r="I207" s="10" t="s">
        <v>151</v>
      </c>
    </row>
    <row r="208" spans="3:9" ht="15">
      <c r="C208" s="13" t="s">
        <v>501</v>
      </c>
      <c r="D208" s="8"/>
      <c r="E208" s="8"/>
      <c r="F208" s="26">
        <f>SUM(F181:F207)</f>
        <v>36906</v>
      </c>
      <c r="G208" s="20">
        <v>1791.01</v>
      </c>
      <c r="H208" s="12">
        <f t="shared" si="3"/>
        <v>20.606250104689533</v>
      </c>
      <c r="I208" s="8"/>
    </row>
    <row r="209" spans="3:9" ht="15">
      <c r="C209" s="5"/>
      <c r="D209" s="8"/>
      <c r="E209" s="8"/>
      <c r="F209" s="25"/>
      <c r="G209" s="8"/>
      <c r="H209" s="12"/>
      <c r="I209" s="8"/>
    </row>
    <row r="210" spans="3:9" ht="15">
      <c r="C210" s="5"/>
      <c r="D210" s="8"/>
      <c r="E210" s="8"/>
      <c r="F210" s="25"/>
      <c r="G210" s="8"/>
      <c r="H210" s="12"/>
      <c r="I210" s="8"/>
    </row>
    <row r="211" spans="3:9" ht="15">
      <c r="C211" s="7" t="s">
        <v>502</v>
      </c>
      <c r="D211" s="8"/>
      <c r="E211" s="8"/>
      <c r="F211" s="25"/>
      <c r="G211" s="8"/>
      <c r="H211" s="12"/>
      <c r="I211" s="8"/>
    </row>
    <row r="212" spans="3:9" ht="15">
      <c r="C212" s="9" t="s">
        <v>503</v>
      </c>
      <c r="D212" s="10" t="s">
        <v>159</v>
      </c>
      <c r="E212" s="10" t="s">
        <v>504</v>
      </c>
      <c r="F212" s="28">
        <v>771</v>
      </c>
      <c r="G212" s="11">
        <v>108.67</v>
      </c>
      <c r="H212" s="12">
        <f t="shared" si="3"/>
        <v>7.094874390356124</v>
      </c>
      <c r="I212" s="10" t="s">
        <v>151</v>
      </c>
    </row>
    <row r="213" spans="3:9" ht="15">
      <c r="C213" s="9" t="s">
        <v>505</v>
      </c>
      <c r="D213" s="10" t="s">
        <v>149</v>
      </c>
      <c r="E213" s="10" t="s">
        <v>506</v>
      </c>
      <c r="F213" s="28">
        <v>508</v>
      </c>
      <c r="G213" s="11">
        <v>124.19</v>
      </c>
      <c r="H213" s="12">
        <f t="shared" si="3"/>
        <v>4.090506482003382</v>
      </c>
      <c r="I213" s="10" t="s">
        <v>151</v>
      </c>
    </row>
    <row r="214" spans="3:9" ht="15">
      <c r="C214" s="9" t="s">
        <v>507</v>
      </c>
      <c r="D214" s="10" t="s">
        <v>149</v>
      </c>
      <c r="E214" s="10" t="s">
        <v>508</v>
      </c>
      <c r="F214" s="25">
        <v>657</v>
      </c>
      <c r="G214" s="11">
        <v>173.18</v>
      </c>
      <c r="H214" s="12">
        <f t="shared" si="3"/>
        <v>3.7937406166993877</v>
      </c>
      <c r="I214" s="10" t="s">
        <v>151</v>
      </c>
    </row>
    <row r="215" spans="3:9" ht="15">
      <c r="C215" s="9" t="s">
        <v>509</v>
      </c>
      <c r="D215" s="10" t="s">
        <v>159</v>
      </c>
      <c r="E215" s="10" t="s">
        <v>510</v>
      </c>
      <c r="F215" s="25">
        <v>58</v>
      </c>
      <c r="G215" s="11">
        <v>386.56</v>
      </c>
      <c r="H215" s="12">
        <f t="shared" si="3"/>
        <v>0.15004139072847683</v>
      </c>
      <c r="I215" s="10" t="s">
        <v>151</v>
      </c>
    </row>
    <row r="216" spans="3:9" ht="15">
      <c r="C216" s="9" t="s">
        <v>511</v>
      </c>
      <c r="D216" s="10" t="s">
        <v>149</v>
      </c>
      <c r="E216" s="10" t="s">
        <v>512</v>
      </c>
      <c r="F216" s="25">
        <v>2205</v>
      </c>
      <c r="G216" s="11">
        <v>366.19</v>
      </c>
      <c r="H216" s="12">
        <f t="shared" si="3"/>
        <v>6.021464267183703</v>
      </c>
      <c r="I216" s="10" t="s">
        <v>151</v>
      </c>
    </row>
    <row r="217" spans="3:9" ht="15">
      <c r="C217" s="9" t="s">
        <v>513</v>
      </c>
      <c r="D217" s="10" t="s">
        <v>223</v>
      </c>
      <c r="E217" s="10" t="s">
        <v>514</v>
      </c>
      <c r="F217" s="25">
        <v>0</v>
      </c>
      <c r="G217" s="11">
        <v>92.22</v>
      </c>
      <c r="H217" s="12">
        <f t="shared" si="3"/>
        <v>0</v>
      </c>
      <c r="I217" s="10" t="s">
        <v>515</v>
      </c>
    </row>
    <row r="218" spans="3:9" ht="15">
      <c r="C218" s="9" t="s">
        <v>516</v>
      </c>
      <c r="D218" s="10" t="s">
        <v>149</v>
      </c>
      <c r="E218" s="10" t="s">
        <v>517</v>
      </c>
      <c r="F218" s="28">
        <v>1472</v>
      </c>
      <c r="G218" s="11">
        <v>127.28</v>
      </c>
      <c r="H218" s="12">
        <f t="shared" si="3"/>
        <v>11.565053425518542</v>
      </c>
      <c r="I218" s="10" t="s">
        <v>151</v>
      </c>
    </row>
    <row r="219" spans="3:9" ht="15">
      <c r="C219" s="9" t="s">
        <v>518</v>
      </c>
      <c r="D219" s="10" t="s">
        <v>149</v>
      </c>
      <c r="E219" s="10" t="s">
        <v>519</v>
      </c>
      <c r="F219" s="28">
        <v>1310</v>
      </c>
      <c r="G219" s="11">
        <v>602.1</v>
      </c>
      <c r="H219" s="12">
        <f t="shared" si="3"/>
        <v>2.175718319216077</v>
      </c>
      <c r="I219" s="10" t="s">
        <v>151</v>
      </c>
    </row>
    <row r="220" spans="3:9" ht="15">
      <c r="C220" s="9" t="s">
        <v>520</v>
      </c>
      <c r="D220" s="10" t="s">
        <v>159</v>
      </c>
      <c r="E220" s="10" t="s">
        <v>521</v>
      </c>
      <c r="F220" s="28">
        <v>270</v>
      </c>
      <c r="G220" s="11">
        <v>239.01</v>
      </c>
      <c r="H220" s="12">
        <f t="shared" si="3"/>
        <v>1.1296598468683319</v>
      </c>
      <c r="I220" s="10" t="s">
        <v>151</v>
      </c>
    </row>
    <row r="221" spans="3:9" ht="15">
      <c r="C221" s="9" t="s">
        <v>522</v>
      </c>
      <c r="D221" s="10" t="s">
        <v>149</v>
      </c>
      <c r="E221" s="10" t="s">
        <v>523</v>
      </c>
      <c r="F221" s="28">
        <v>779</v>
      </c>
      <c r="G221" s="11">
        <v>279.9</v>
      </c>
      <c r="H221" s="12">
        <f t="shared" si="3"/>
        <v>2.78313683458378</v>
      </c>
      <c r="I221" s="10" t="s">
        <v>151</v>
      </c>
    </row>
    <row r="222" spans="3:9" ht="15">
      <c r="C222" s="13" t="s">
        <v>524</v>
      </c>
      <c r="D222" s="8"/>
      <c r="E222" s="8"/>
      <c r="F222" s="26">
        <f>SUM(F212:F221)</f>
        <v>8030</v>
      </c>
      <c r="G222" s="20">
        <v>2499.3</v>
      </c>
      <c r="H222" s="12">
        <f t="shared" si="3"/>
        <v>3.2128996118913293</v>
      </c>
      <c r="I222" s="8"/>
    </row>
    <row r="223" spans="3:9" ht="15">
      <c r="C223" s="5"/>
      <c r="D223" s="8"/>
      <c r="E223" s="8"/>
      <c r="F223" s="25"/>
      <c r="G223" s="8"/>
      <c r="H223" s="12"/>
      <c r="I223" s="8"/>
    </row>
    <row r="224" spans="3:9" ht="15">
      <c r="C224" s="5"/>
      <c r="D224" s="8"/>
      <c r="E224" s="8"/>
      <c r="F224" s="25"/>
      <c r="G224" s="8"/>
      <c r="H224" s="12"/>
      <c r="I224" s="8"/>
    </row>
    <row r="225" spans="3:9" ht="15">
      <c r="C225" s="7" t="s">
        <v>525</v>
      </c>
      <c r="D225" s="8"/>
      <c r="E225" s="8"/>
      <c r="F225" s="25"/>
      <c r="G225" s="8"/>
      <c r="H225" s="12"/>
      <c r="I225" s="8"/>
    </row>
    <row r="226" spans="3:9" ht="15">
      <c r="C226" s="9" t="s">
        <v>526</v>
      </c>
      <c r="D226" s="10" t="s">
        <v>223</v>
      </c>
      <c r="E226" s="10" t="s">
        <v>527</v>
      </c>
      <c r="F226" s="25">
        <v>823</v>
      </c>
      <c r="G226" s="11">
        <v>79.2</v>
      </c>
      <c r="H226" s="12">
        <f t="shared" si="3"/>
        <v>10.391414141414142</v>
      </c>
      <c r="I226" s="10" t="s">
        <v>151</v>
      </c>
    </row>
    <row r="227" spans="3:9" ht="15">
      <c r="C227" s="9" t="s">
        <v>528</v>
      </c>
      <c r="D227" s="10" t="s">
        <v>223</v>
      </c>
      <c r="E227" s="10" t="s">
        <v>529</v>
      </c>
      <c r="F227" s="25">
        <v>1388</v>
      </c>
      <c r="G227" s="11">
        <v>148.34</v>
      </c>
      <c r="H227" s="12">
        <f t="shared" si="3"/>
        <v>9.35688283672644</v>
      </c>
      <c r="I227" s="10" t="s">
        <v>151</v>
      </c>
    </row>
    <row r="228" spans="3:9" ht="15">
      <c r="C228" s="9" t="s">
        <v>530</v>
      </c>
      <c r="D228" s="10" t="s">
        <v>149</v>
      </c>
      <c r="E228" s="10" t="s">
        <v>531</v>
      </c>
      <c r="F228" s="25">
        <v>1042</v>
      </c>
      <c r="G228" s="11">
        <v>50.09</v>
      </c>
      <c r="H228" s="12">
        <f t="shared" si="3"/>
        <v>20.802555400279495</v>
      </c>
      <c r="I228" s="10" t="s">
        <v>151</v>
      </c>
    </row>
    <row r="229" spans="3:9" ht="15">
      <c r="C229" s="9" t="s">
        <v>532</v>
      </c>
      <c r="D229" s="10" t="s">
        <v>149</v>
      </c>
      <c r="E229" s="10" t="s">
        <v>533</v>
      </c>
      <c r="F229" s="25">
        <v>2283</v>
      </c>
      <c r="G229" s="11">
        <v>25.65</v>
      </c>
      <c r="H229" s="12">
        <f t="shared" si="3"/>
        <v>89.00584795321637</v>
      </c>
      <c r="I229" s="10" t="s">
        <v>151</v>
      </c>
    </row>
    <row r="230" spans="3:9" ht="15">
      <c r="C230" s="9" t="s">
        <v>534</v>
      </c>
      <c r="D230" s="10" t="s">
        <v>149</v>
      </c>
      <c r="E230" s="10" t="s">
        <v>535</v>
      </c>
      <c r="F230" s="25">
        <v>973</v>
      </c>
      <c r="G230" s="11">
        <v>79.18</v>
      </c>
      <c r="H230" s="12">
        <f t="shared" si="3"/>
        <v>12.288456680980044</v>
      </c>
      <c r="I230" s="10" t="s">
        <v>151</v>
      </c>
    </row>
    <row r="231" spans="3:9" ht="15">
      <c r="C231" s="9" t="s">
        <v>536</v>
      </c>
      <c r="D231" s="10" t="s">
        <v>149</v>
      </c>
      <c r="E231" s="10" t="s">
        <v>537</v>
      </c>
      <c r="F231" s="25">
        <v>861</v>
      </c>
      <c r="G231" s="11">
        <v>49.18</v>
      </c>
      <c r="H231" s="12">
        <f t="shared" si="3"/>
        <v>17.507116714111426</v>
      </c>
      <c r="I231" s="10" t="s">
        <v>151</v>
      </c>
    </row>
    <row r="232" spans="3:9" ht="15">
      <c r="C232" s="9" t="s">
        <v>538</v>
      </c>
      <c r="D232" s="10" t="s">
        <v>149</v>
      </c>
      <c r="E232" s="10" t="s">
        <v>539</v>
      </c>
      <c r="F232" s="25">
        <v>722</v>
      </c>
      <c r="G232" s="11">
        <v>118.21</v>
      </c>
      <c r="H232" s="12">
        <f aca="true" t="shared" si="4" ref="H232:H293">F232/G232</f>
        <v>6.107774299974622</v>
      </c>
      <c r="I232" s="10" t="s">
        <v>151</v>
      </c>
    </row>
    <row r="233" spans="3:9" ht="15">
      <c r="C233" s="9" t="s">
        <v>540</v>
      </c>
      <c r="D233" s="10" t="s">
        <v>149</v>
      </c>
      <c r="E233" s="10" t="s">
        <v>541</v>
      </c>
      <c r="F233" s="25">
        <v>1497</v>
      </c>
      <c r="G233" s="11">
        <v>125.8</v>
      </c>
      <c r="H233" s="12">
        <f t="shared" si="4"/>
        <v>11.899841017488077</v>
      </c>
      <c r="I233" s="10" t="s">
        <v>151</v>
      </c>
    </row>
    <row r="234" spans="3:9" ht="15">
      <c r="C234" s="9" t="s">
        <v>542</v>
      </c>
      <c r="D234" s="10" t="s">
        <v>223</v>
      </c>
      <c r="E234" s="10" t="s">
        <v>543</v>
      </c>
      <c r="F234" s="25">
        <v>415</v>
      </c>
      <c r="G234" s="11">
        <v>41.09</v>
      </c>
      <c r="H234" s="12">
        <f t="shared" si="4"/>
        <v>10.099780968605499</v>
      </c>
      <c r="I234" s="10" t="s">
        <v>151</v>
      </c>
    </row>
    <row r="235" spans="3:9" ht="15">
      <c r="C235" s="9" t="s">
        <v>544</v>
      </c>
      <c r="D235" s="10" t="s">
        <v>223</v>
      </c>
      <c r="E235" s="10" t="s">
        <v>545</v>
      </c>
      <c r="F235" s="25">
        <v>877</v>
      </c>
      <c r="G235" s="11">
        <v>72.82</v>
      </c>
      <c r="H235" s="12">
        <f t="shared" si="4"/>
        <v>12.043394671793465</v>
      </c>
      <c r="I235" s="10" t="s">
        <v>151</v>
      </c>
    </row>
    <row r="236" spans="3:9" ht="15">
      <c r="C236" s="9" t="s">
        <v>546</v>
      </c>
      <c r="D236" s="10" t="s">
        <v>166</v>
      </c>
      <c r="E236" s="10" t="s">
        <v>547</v>
      </c>
      <c r="F236" s="25">
        <v>1242</v>
      </c>
      <c r="G236" s="11">
        <v>45.05</v>
      </c>
      <c r="H236" s="12">
        <f t="shared" si="4"/>
        <v>27.569367369589347</v>
      </c>
      <c r="I236" s="10" t="s">
        <v>151</v>
      </c>
    </row>
    <row r="237" spans="3:9" ht="15">
      <c r="C237" s="9" t="s">
        <v>548</v>
      </c>
      <c r="D237" s="10" t="s">
        <v>149</v>
      </c>
      <c r="E237" s="10" t="s">
        <v>549</v>
      </c>
      <c r="F237" s="25">
        <v>889</v>
      </c>
      <c r="G237" s="11">
        <v>120.9</v>
      </c>
      <c r="H237" s="12">
        <f t="shared" si="4"/>
        <v>7.353184449958643</v>
      </c>
      <c r="I237" s="10" t="s">
        <v>151</v>
      </c>
    </row>
    <row r="238" spans="3:9" ht="15">
      <c r="C238" s="9" t="s">
        <v>550</v>
      </c>
      <c r="D238" s="10" t="s">
        <v>149</v>
      </c>
      <c r="E238" s="10" t="s">
        <v>551</v>
      </c>
      <c r="F238" s="25">
        <v>1676</v>
      </c>
      <c r="G238" s="11">
        <v>82.78</v>
      </c>
      <c r="H238" s="12">
        <f t="shared" si="4"/>
        <v>20.246436337279537</v>
      </c>
      <c r="I238" s="10" t="s">
        <v>151</v>
      </c>
    </row>
    <row r="239" spans="3:9" ht="15">
      <c r="C239" s="9" t="s">
        <v>552</v>
      </c>
      <c r="D239" s="10" t="s">
        <v>223</v>
      </c>
      <c r="E239" s="10" t="s">
        <v>553</v>
      </c>
      <c r="F239" s="25">
        <v>516</v>
      </c>
      <c r="G239" s="11">
        <v>37.84</v>
      </c>
      <c r="H239" s="12">
        <f t="shared" si="4"/>
        <v>13.636363636363635</v>
      </c>
      <c r="I239" s="10" t="s">
        <v>151</v>
      </c>
    </row>
    <row r="240" spans="3:9" ht="15">
      <c r="C240" s="9" t="s">
        <v>554</v>
      </c>
      <c r="D240" s="10" t="s">
        <v>223</v>
      </c>
      <c r="E240" s="10" t="s">
        <v>555</v>
      </c>
      <c r="F240" s="25">
        <v>812</v>
      </c>
      <c r="G240" s="11">
        <v>71.23</v>
      </c>
      <c r="H240" s="12">
        <f t="shared" si="4"/>
        <v>11.399691141373017</v>
      </c>
      <c r="I240" s="10" t="s">
        <v>151</v>
      </c>
    </row>
    <row r="241" spans="3:9" ht="15">
      <c r="C241" s="9" t="s">
        <v>556</v>
      </c>
      <c r="D241" s="10" t="s">
        <v>174</v>
      </c>
      <c r="E241" s="10" t="s">
        <v>557</v>
      </c>
      <c r="F241" s="25">
        <v>711</v>
      </c>
      <c r="G241" s="11">
        <v>72.63</v>
      </c>
      <c r="H241" s="12">
        <f t="shared" si="4"/>
        <v>9.789343246592319</v>
      </c>
      <c r="I241" s="10" t="s">
        <v>151</v>
      </c>
    </row>
    <row r="242" spans="3:9" ht="15">
      <c r="C242" s="9" t="s">
        <v>558</v>
      </c>
      <c r="D242" s="10" t="s">
        <v>149</v>
      </c>
      <c r="E242" s="10" t="s">
        <v>559</v>
      </c>
      <c r="F242" s="25">
        <v>939</v>
      </c>
      <c r="G242" s="11">
        <v>69.11</v>
      </c>
      <c r="H242" s="12">
        <f t="shared" si="4"/>
        <v>13.587035161336999</v>
      </c>
      <c r="I242" s="10" t="s">
        <v>151</v>
      </c>
    </row>
    <row r="243" spans="3:9" ht="15">
      <c r="C243" s="9" t="s">
        <v>560</v>
      </c>
      <c r="D243" s="10" t="s">
        <v>149</v>
      </c>
      <c r="E243" s="10" t="s">
        <v>561</v>
      </c>
      <c r="F243" s="25">
        <v>810</v>
      </c>
      <c r="G243" s="11">
        <v>65.61</v>
      </c>
      <c r="H243" s="12">
        <f t="shared" si="4"/>
        <v>12.345679012345679</v>
      </c>
      <c r="I243" s="10" t="s">
        <v>151</v>
      </c>
    </row>
    <row r="244" spans="3:9" ht="15">
      <c r="C244" s="9" t="s">
        <v>562</v>
      </c>
      <c r="D244" s="10" t="s">
        <v>166</v>
      </c>
      <c r="E244" s="10" t="s">
        <v>563</v>
      </c>
      <c r="F244" s="25">
        <v>910</v>
      </c>
      <c r="G244" s="11">
        <v>72.63</v>
      </c>
      <c r="H244" s="12">
        <f t="shared" si="4"/>
        <v>12.529257882417735</v>
      </c>
      <c r="I244" s="10" t="s">
        <v>151</v>
      </c>
    </row>
    <row r="245" spans="3:9" ht="15">
      <c r="C245" s="9" t="s">
        <v>564</v>
      </c>
      <c r="D245" s="10" t="s">
        <v>149</v>
      </c>
      <c r="E245" s="10" t="s">
        <v>565</v>
      </c>
      <c r="F245" s="25">
        <v>1378</v>
      </c>
      <c r="G245" s="11">
        <v>156.05</v>
      </c>
      <c r="H245" s="12">
        <f t="shared" si="4"/>
        <v>8.830503043896186</v>
      </c>
      <c r="I245" s="10" t="s">
        <v>151</v>
      </c>
    </row>
    <row r="246" spans="3:9" ht="15">
      <c r="C246" s="9" t="s">
        <v>566</v>
      </c>
      <c r="D246" s="10" t="s">
        <v>174</v>
      </c>
      <c r="E246" s="10" t="s">
        <v>567</v>
      </c>
      <c r="F246" s="25">
        <v>128</v>
      </c>
      <c r="G246" s="11">
        <v>44.99</v>
      </c>
      <c r="H246" s="12">
        <f t="shared" si="4"/>
        <v>2.8450766837074903</v>
      </c>
      <c r="I246" s="10" t="s">
        <v>172</v>
      </c>
    </row>
    <row r="247" spans="3:9" ht="15">
      <c r="C247" s="9" t="s">
        <v>568</v>
      </c>
      <c r="D247" s="10" t="s">
        <v>223</v>
      </c>
      <c r="E247" s="10" t="s">
        <v>569</v>
      </c>
      <c r="F247" s="25">
        <v>735</v>
      </c>
      <c r="G247" s="11">
        <v>67.67</v>
      </c>
      <c r="H247" s="12">
        <f t="shared" si="4"/>
        <v>10.861533914585488</v>
      </c>
      <c r="I247" s="10" t="s">
        <v>151</v>
      </c>
    </row>
    <row r="248" spans="3:9" ht="15">
      <c r="C248" s="13" t="s">
        <v>284</v>
      </c>
      <c r="D248" s="1"/>
      <c r="E248" s="1"/>
      <c r="F248" s="26">
        <f>SUM(F226:F247)</f>
        <v>21627</v>
      </c>
      <c r="G248" s="20">
        <v>1696.05</v>
      </c>
      <c r="H248" s="12">
        <f t="shared" si="4"/>
        <v>12.751392942425047</v>
      </c>
      <c r="I248" s="8"/>
    </row>
    <row r="249" spans="3:9" ht="15">
      <c r="C249" s="16"/>
      <c r="D249" s="1"/>
      <c r="E249" s="1"/>
      <c r="F249" s="25"/>
      <c r="G249" s="1"/>
      <c r="H249" s="12"/>
      <c r="I249" s="8"/>
    </row>
    <row r="250" spans="3:9" ht="15">
      <c r="C250" s="5"/>
      <c r="D250" s="8"/>
      <c r="E250" s="8"/>
      <c r="F250" s="25"/>
      <c r="G250" s="8"/>
      <c r="H250" s="12"/>
      <c r="I250" s="8"/>
    </row>
    <row r="251" spans="3:9" ht="15">
      <c r="C251" s="7" t="s">
        <v>570</v>
      </c>
      <c r="D251" s="8"/>
      <c r="E251" s="8"/>
      <c r="F251" s="25"/>
      <c r="G251" s="8"/>
      <c r="H251" s="12"/>
      <c r="I251" s="8"/>
    </row>
    <row r="252" spans="3:9" ht="15">
      <c r="C252" s="9" t="s">
        <v>571</v>
      </c>
      <c r="D252" s="10" t="s">
        <v>149</v>
      </c>
      <c r="E252" s="10" t="s">
        <v>572</v>
      </c>
      <c r="F252" s="25">
        <v>3669</v>
      </c>
      <c r="G252" s="11">
        <v>77.44</v>
      </c>
      <c r="H252" s="12">
        <f t="shared" si="4"/>
        <v>47.37861570247934</v>
      </c>
      <c r="I252" s="10" t="s">
        <v>151</v>
      </c>
    </row>
    <row r="253" spans="3:9" ht="15">
      <c r="C253" s="9" t="s">
        <v>573</v>
      </c>
      <c r="D253" s="8"/>
      <c r="E253" s="10" t="s">
        <v>574</v>
      </c>
      <c r="F253" s="25">
        <v>1735</v>
      </c>
      <c r="G253" s="11">
        <v>87.55</v>
      </c>
      <c r="H253" s="12">
        <f t="shared" si="4"/>
        <v>19.817247287264422</v>
      </c>
      <c r="I253" s="10" t="s">
        <v>151</v>
      </c>
    </row>
    <row r="254" spans="3:9" ht="15">
      <c r="C254" s="9" t="s">
        <v>575</v>
      </c>
      <c r="D254" s="10" t="s">
        <v>149</v>
      </c>
      <c r="E254" s="10" t="s">
        <v>576</v>
      </c>
      <c r="F254" s="25">
        <v>940</v>
      </c>
      <c r="G254" s="11">
        <v>98.26</v>
      </c>
      <c r="H254" s="12">
        <f t="shared" si="4"/>
        <v>9.566456340321595</v>
      </c>
      <c r="I254" s="10" t="s">
        <v>151</v>
      </c>
    </row>
    <row r="255" spans="3:9" ht="15">
      <c r="C255" s="9" t="s">
        <v>577</v>
      </c>
      <c r="D255" s="10" t="s">
        <v>223</v>
      </c>
      <c r="E255" s="10" t="s">
        <v>578</v>
      </c>
      <c r="F255" s="25">
        <v>77</v>
      </c>
      <c r="G255" s="11">
        <v>74.41</v>
      </c>
      <c r="H255" s="12">
        <f t="shared" si="4"/>
        <v>1.0348071495766697</v>
      </c>
      <c r="I255" s="10" t="s">
        <v>331</v>
      </c>
    </row>
    <row r="256" spans="3:9" ht="15">
      <c r="C256" s="9" t="s">
        <v>579</v>
      </c>
      <c r="D256" s="10" t="s">
        <v>149</v>
      </c>
      <c r="E256" s="10" t="s">
        <v>580</v>
      </c>
      <c r="F256" s="25">
        <v>1383</v>
      </c>
      <c r="G256" s="11">
        <v>85.52</v>
      </c>
      <c r="H256" s="12">
        <f t="shared" si="4"/>
        <v>16.171655753040227</v>
      </c>
      <c r="I256" s="10" t="s">
        <v>151</v>
      </c>
    </row>
    <row r="257" spans="3:9" ht="15">
      <c r="C257" s="9" t="s">
        <v>581</v>
      </c>
      <c r="D257" s="10" t="s">
        <v>149</v>
      </c>
      <c r="E257" s="10" t="s">
        <v>582</v>
      </c>
      <c r="F257" s="25">
        <v>769</v>
      </c>
      <c r="G257" s="11">
        <v>56.64</v>
      </c>
      <c r="H257" s="12">
        <f t="shared" si="4"/>
        <v>13.576977401129943</v>
      </c>
      <c r="I257" s="10" t="s">
        <v>151</v>
      </c>
    </row>
    <row r="258" spans="3:9" ht="15">
      <c r="C258" s="9" t="s">
        <v>583</v>
      </c>
      <c r="D258" s="10" t="s">
        <v>223</v>
      </c>
      <c r="E258" s="10" t="s">
        <v>584</v>
      </c>
      <c r="F258" s="25">
        <v>2820</v>
      </c>
      <c r="G258" s="11">
        <v>88.83</v>
      </c>
      <c r="H258" s="12">
        <f t="shared" si="4"/>
        <v>31.746031746031747</v>
      </c>
      <c r="I258" s="10" t="s">
        <v>151</v>
      </c>
    </row>
    <row r="259" spans="3:9" ht="15">
      <c r="C259" s="9" t="s">
        <v>585</v>
      </c>
      <c r="D259" s="10" t="s">
        <v>149</v>
      </c>
      <c r="E259" s="10" t="s">
        <v>586</v>
      </c>
      <c r="F259" s="25">
        <v>1726</v>
      </c>
      <c r="G259" s="11">
        <v>55.13</v>
      </c>
      <c r="H259" s="12">
        <f t="shared" si="4"/>
        <v>31.307817884999093</v>
      </c>
      <c r="I259" s="10" t="s">
        <v>151</v>
      </c>
    </row>
    <row r="260" spans="3:9" ht="15">
      <c r="C260" s="9" t="s">
        <v>587</v>
      </c>
      <c r="D260" s="10" t="s">
        <v>223</v>
      </c>
      <c r="E260" s="10" t="s">
        <v>588</v>
      </c>
      <c r="F260" s="25">
        <v>111</v>
      </c>
      <c r="G260" s="11">
        <v>195.76</v>
      </c>
      <c r="H260" s="12">
        <f t="shared" si="4"/>
        <v>0.5670208418471598</v>
      </c>
      <c r="I260" s="10" t="s">
        <v>589</v>
      </c>
    </row>
    <row r="261" spans="3:9" ht="15">
      <c r="C261" s="9" t="s">
        <v>590</v>
      </c>
      <c r="D261" s="10" t="s">
        <v>223</v>
      </c>
      <c r="E261" s="10" t="s">
        <v>591</v>
      </c>
      <c r="F261" s="25">
        <v>882</v>
      </c>
      <c r="G261" s="11">
        <v>49.5</v>
      </c>
      <c r="H261" s="12">
        <f t="shared" si="4"/>
        <v>17.818181818181817</v>
      </c>
      <c r="I261" s="10" t="s">
        <v>151</v>
      </c>
    </row>
    <row r="262" spans="3:9" ht="15">
      <c r="C262" s="9" t="s">
        <v>592</v>
      </c>
      <c r="D262" s="10" t="s">
        <v>223</v>
      </c>
      <c r="E262" s="10" t="s">
        <v>593</v>
      </c>
      <c r="F262" s="25">
        <v>437</v>
      </c>
      <c r="G262" s="11">
        <v>142.93</v>
      </c>
      <c r="H262" s="12">
        <f t="shared" si="4"/>
        <v>3.057440705240327</v>
      </c>
      <c r="I262" s="10" t="s">
        <v>151</v>
      </c>
    </row>
    <row r="263" spans="3:9" ht="15">
      <c r="C263" s="9" t="s">
        <v>594</v>
      </c>
      <c r="D263" s="10" t="s">
        <v>223</v>
      </c>
      <c r="E263" s="10" t="s">
        <v>595</v>
      </c>
      <c r="F263" s="25">
        <v>0</v>
      </c>
      <c r="G263" s="11">
        <v>270.58</v>
      </c>
      <c r="H263" s="12">
        <f t="shared" si="4"/>
        <v>0</v>
      </c>
      <c r="I263" s="10" t="s">
        <v>331</v>
      </c>
    </row>
    <row r="264" spans="3:9" ht="15">
      <c r="C264" s="9" t="s">
        <v>596</v>
      </c>
      <c r="D264" s="10" t="s">
        <v>223</v>
      </c>
      <c r="E264" s="10" t="s">
        <v>597</v>
      </c>
      <c r="F264" s="25">
        <v>137</v>
      </c>
      <c r="G264" s="11">
        <v>269.35</v>
      </c>
      <c r="H264" s="12">
        <f t="shared" si="4"/>
        <v>0.5086318915908669</v>
      </c>
      <c r="I264" s="10" t="s">
        <v>151</v>
      </c>
    </row>
    <row r="265" spans="3:9" ht="15">
      <c r="C265" s="9" t="s">
        <v>598</v>
      </c>
      <c r="D265" s="10" t="s">
        <v>223</v>
      </c>
      <c r="E265" s="10" t="s">
        <v>599</v>
      </c>
      <c r="F265" s="25">
        <v>120</v>
      </c>
      <c r="G265" s="11">
        <v>53.78</v>
      </c>
      <c r="H265" s="12">
        <f t="shared" si="4"/>
        <v>2.231312755671253</v>
      </c>
      <c r="I265" s="10" t="s">
        <v>172</v>
      </c>
    </row>
    <row r="266" spans="3:9" ht="15">
      <c r="C266" s="15" t="s">
        <v>1464</v>
      </c>
      <c r="D266" s="8"/>
      <c r="E266" s="8"/>
      <c r="F266" s="26">
        <f>SUM(F252:F265)</f>
        <v>14806</v>
      </c>
      <c r="G266" s="20">
        <v>1639.64</v>
      </c>
      <c r="H266" s="12">
        <f t="shared" si="4"/>
        <v>9.030030982410773</v>
      </c>
      <c r="I266" s="8"/>
    </row>
    <row r="267" spans="3:9" ht="15">
      <c r="C267" s="16"/>
      <c r="D267" s="8"/>
      <c r="E267" s="8"/>
      <c r="F267" s="25"/>
      <c r="G267" s="8"/>
      <c r="H267" s="12"/>
      <c r="I267" s="8"/>
    </row>
    <row r="268" spans="3:9" ht="15">
      <c r="C268" s="5"/>
      <c r="D268" s="8"/>
      <c r="E268" s="8"/>
      <c r="F268" s="25"/>
      <c r="G268" s="8"/>
      <c r="H268" s="12"/>
      <c r="I268" s="8"/>
    </row>
    <row r="269" spans="3:9" ht="15">
      <c r="C269" s="7" t="s">
        <v>600</v>
      </c>
      <c r="D269" s="8"/>
      <c r="E269" s="8"/>
      <c r="F269" s="25"/>
      <c r="G269" s="8"/>
      <c r="H269" s="12"/>
      <c r="I269" s="8"/>
    </row>
    <row r="270" spans="3:9" ht="15">
      <c r="C270" s="9" t="s">
        <v>601</v>
      </c>
      <c r="D270" s="10" t="s">
        <v>149</v>
      </c>
      <c r="E270" s="10" t="s">
        <v>602</v>
      </c>
      <c r="F270" s="28">
        <v>1082</v>
      </c>
      <c r="G270" s="11">
        <v>96.44</v>
      </c>
      <c r="H270" s="12">
        <f t="shared" si="4"/>
        <v>11.219411032766487</v>
      </c>
      <c r="I270" s="10" t="s">
        <v>151</v>
      </c>
    </row>
    <row r="271" spans="3:9" ht="15">
      <c r="C271" s="9" t="s">
        <v>603</v>
      </c>
      <c r="D271" s="10" t="s">
        <v>149</v>
      </c>
      <c r="E271" s="10" t="s">
        <v>604</v>
      </c>
      <c r="F271" s="28">
        <v>893</v>
      </c>
      <c r="G271" s="11">
        <v>175.92</v>
      </c>
      <c r="H271" s="12">
        <f t="shared" si="4"/>
        <v>5.076170986812188</v>
      </c>
      <c r="I271" s="10" t="s">
        <v>151</v>
      </c>
    </row>
    <row r="272" spans="3:9" ht="15">
      <c r="C272" s="9" t="s">
        <v>605</v>
      </c>
      <c r="D272" s="10" t="s">
        <v>149</v>
      </c>
      <c r="E272" s="10" t="s">
        <v>606</v>
      </c>
      <c r="F272" s="28">
        <v>1027</v>
      </c>
      <c r="G272" s="11">
        <v>39.54</v>
      </c>
      <c r="H272" s="12">
        <f t="shared" si="4"/>
        <v>25.97369752149722</v>
      </c>
      <c r="I272" s="10" t="s">
        <v>151</v>
      </c>
    </row>
    <row r="273" spans="3:9" ht="15">
      <c r="C273" s="9" t="s">
        <v>607</v>
      </c>
      <c r="D273" s="10" t="s">
        <v>149</v>
      </c>
      <c r="E273" s="10" t="s">
        <v>608</v>
      </c>
      <c r="F273" s="28">
        <v>1153</v>
      </c>
      <c r="G273" s="11">
        <v>22.43</v>
      </c>
      <c r="H273" s="12">
        <f t="shared" si="4"/>
        <v>51.40436914846188</v>
      </c>
      <c r="I273" s="10" t="s">
        <v>151</v>
      </c>
    </row>
    <row r="274" spans="3:9" ht="15">
      <c r="C274" s="9" t="s">
        <v>609</v>
      </c>
      <c r="D274" s="10" t="s">
        <v>149</v>
      </c>
      <c r="E274" s="10" t="s">
        <v>610</v>
      </c>
      <c r="F274" s="28">
        <v>1128</v>
      </c>
      <c r="G274" s="11">
        <v>57.41</v>
      </c>
      <c r="H274" s="12">
        <f t="shared" si="4"/>
        <v>19.648144922487372</v>
      </c>
      <c r="I274" s="10" t="s">
        <v>151</v>
      </c>
    </row>
    <row r="275" spans="3:9" ht="15">
      <c r="C275" s="9" t="s">
        <v>1465</v>
      </c>
      <c r="D275" s="10" t="s">
        <v>149</v>
      </c>
      <c r="E275" s="10">
        <v>21210104</v>
      </c>
      <c r="F275" s="28">
        <v>2311</v>
      </c>
      <c r="G275" s="11">
        <v>55.1</v>
      </c>
      <c r="H275" s="12">
        <f t="shared" si="4"/>
        <v>41.941923774954624</v>
      </c>
      <c r="I275" s="10" t="s">
        <v>151</v>
      </c>
    </row>
    <row r="276" spans="3:9" ht="15">
      <c r="C276" s="9" t="s">
        <v>1463</v>
      </c>
      <c r="D276" s="10" t="s">
        <v>1460</v>
      </c>
      <c r="E276" s="10">
        <v>27120104</v>
      </c>
      <c r="F276" s="25">
        <v>730</v>
      </c>
      <c r="G276" s="11">
        <v>117.72</v>
      </c>
      <c r="H276" s="12">
        <f t="shared" si="4"/>
        <v>6.201155283724091</v>
      </c>
      <c r="I276" s="10" t="s">
        <v>151</v>
      </c>
    </row>
    <row r="277" spans="3:9" ht="15">
      <c r="C277" s="9" t="s">
        <v>611</v>
      </c>
      <c r="D277" s="10" t="s">
        <v>223</v>
      </c>
      <c r="E277" s="10" t="s">
        <v>612</v>
      </c>
      <c r="F277" s="25">
        <v>580</v>
      </c>
      <c r="G277" s="11">
        <v>458.83</v>
      </c>
      <c r="H277" s="12">
        <f t="shared" si="4"/>
        <v>1.2640847372665258</v>
      </c>
      <c r="I277" s="10" t="s">
        <v>151</v>
      </c>
    </row>
    <row r="278" spans="3:9" ht="15">
      <c r="C278" s="9" t="s">
        <v>613</v>
      </c>
      <c r="D278" s="10" t="s">
        <v>166</v>
      </c>
      <c r="E278" s="10" t="s">
        <v>614</v>
      </c>
      <c r="F278" s="25">
        <v>475</v>
      </c>
      <c r="G278" s="11">
        <v>87.85</v>
      </c>
      <c r="H278" s="12">
        <f t="shared" si="4"/>
        <v>5.406943653955606</v>
      </c>
      <c r="I278" s="10" t="s">
        <v>151</v>
      </c>
    </row>
    <row r="279" spans="3:9" ht="15">
      <c r="C279" s="9" t="s">
        <v>615</v>
      </c>
      <c r="D279" s="10" t="s">
        <v>166</v>
      </c>
      <c r="E279" s="10" t="s">
        <v>616</v>
      </c>
      <c r="F279" s="25">
        <v>184</v>
      </c>
      <c r="G279" s="11">
        <v>65.97</v>
      </c>
      <c r="H279" s="12">
        <f t="shared" si="4"/>
        <v>2.7891465817795966</v>
      </c>
      <c r="I279" s="10" t="s">
        <v>151</v>
      </c>
    </row>
    <row r="280" spans="3:9" ht="15">
      <c r="C280" s="9" t="s">
        <v>617</v>
      </c>
      <c r="D280" s="10" t="s">
        <v>223</v>
      </c>
      <c r="E280" s="10" t="s">
        <v>618</v>
      </c>
      <c r="F280" s="25">
        <v>708</v>
      </c>
      <c r="G280" s="11">
        <v>107.21</v>
      </c>
      <c r="H280" s="12">
        <f t="shared" si="4"/>
        <v>6.603861580076486</v>
      </c>
      <c r="I280" s="10" t="s">
        <v>151</v>
      </c>
    </row>
    <row r="281" spans="3:9" ht="15">
      <c r="C281" s="13" t="s">
        <v>700</v>
      </c>
      <c r="D281" s="8"/>
      <c r="E281" s="8"/>
      <c r="F281" s="26">
        <f>SUM(F270:F280)</f>
        <v>10271</v>
      </c>
      <c r="G281" s="20">
        <v>1250.46</v>
      </c>
      <c r="H281" s="12">
        <f t="shared" si="4"/>
        <v>8.21377732994258</v>
      </c>
      <c r="I281" s="8"/>
    </row>
    <row r="282" spans="3:9" ht="15">
      <c r="C282" s="5"/>
      <c r="D282" s="8"/>
      <c r="E282" s="8"/>
      <c r="F282" s="25"/>
      <c r="G282" s="8"/>
      <c r="H282" s="12"/>
      <c r="I282" s="8"/>
    </row>
    <row r="283" spans="3:9" ht="15">
      <c r="C283" s="5"/>
      <c r="D283" s="8"/>
      <c r="E283" s="8"/>
      <c r="F283" s="25"/>
      <c r="G283" s="8"/>
      <c r="H283" s="12"/>
      <c r="I283" s="8"/>
    </row>
    <row r="284" spans="3:9" ht="15">
      <c r="C284" s="7" t="s">
        <v>620</v>
      </c>
      <c r="D284" s="8"/>
      <c r="E284" s="8"/>
      <c r="F284" s="25"/>
      <c r="G284" s="8"/>
      <c r="H284" s="12"/>
      <c r="I284" s="8"/>
    </row>
    <row r="285" spans="3:9" ht="15">
      <c r="C285" s="9" t="s">
        <v>621</v>
      </c>
      <c r="D285" s="10" t="s">
        <v>149</v>
      </c>
      <c r="E285" s="10" t="s">
        <v>622</v>
      </c>
      <c r="F285" s="25">
        <v>1237</v>
      </c>
      <c r="G285" s="11">
        <v>360.5</v>
      </c>
      <c r="H285" s="12">
        <f t="shared" si="4"/>
        <v>3.4313453536754506</v>
      </c>
      <c r="I285" s="10" t="s">
        <v>151</v>
      </c>
    </row>
    <row r="286" spans="3:9" ht="15">
      <c r="C286" s="9" t="s">
        <v>623</v>
      </c>
      <c r="D286" s="10" t="s">
        <v>149</v>
      </c>
      <c r="E286" s="10" t="s">
        <v>624</v>
      </c>
      <c r="F286" s="25">
        <v>596</v>
      </c>
      <c r="G286" s="11">
        <v>72.59</v>
      </c>
      <c r="H286" s="12">
        <f t="shared" si="4"/>
        <v>8.21049731367957</v>
      </c>
      <c r="I286" s="10" t="s">
        <v>151</v>
      </c>
    </row>
    <row r="287" spans="3:9" ht="15">
      <c r="C287" s="9" t="s">
        <v>625</v>
      </c>
      <c r="D287" s="10" t="s">
        <v>149</v>
      </c>
      <c r="E287" s="10" t="s">
        <v>626</v>
      </c>
      <c r="F287" s="25">
        <v>863</v>
      </c>
      <c r="G287" s="11">
        <v>248.34</v>
      </c>
      <c r="H287" s="12">
        <f t="shared" si="4"/>
        <v>3.475074494644439</v>
      </c>
      <c r="I287" s="10" t="s">
        <v>151</v>
      </c>
    </row>
    <row r="288" spans="3:9" ht="15">
      <c r="C288" s="9" t="s">
        <v>627</v>
      </c>
      <c r="D288" s="8"/>
      <c r="E288" s="10" t="s">
        <v>628</v>
      </c>
      <c r="F288" s="25">
        <v>467</v>
      </c>
      <c r="G288" s="11">
        <v>108.08</v>
      </c>
      <c r="H288" s="12">
        <f t="shared" si="4"/>
        <v>4.320873427091044</v>
      </c>
      <c r="I288" s="10" t="s">
        <v>151</v>
      </c>
    </row>
    <row r="289" spans="3:9" ht="15">
      <c r="C289" s="9" t="s">
        <v>629</v>
      </c>
      <c r="D289" s="14" t="s">
        <v>159</v>
      </c>
      <c r="E289" s="10" t="s">
        <v>630</v>
      </c>
      <c r="F289" s="25">
        <v>3427</v>
      </c>
      <c r="G289" s="11">
        <v>189.38</v>
      </c>
      <c r="H289" s="12">
        <f t="shared" si="4"/>
        <v>18.095891857640723</v>
      </c>
      <c r="I289" s="10" t="s">
        <v>151</v>
      </c>
    </row>
    <row r="290" spans="3:9" ht="15">
      <c r="C290" s="9" t="s">
        <v>631</v>
      </c>
      <c r="D290" s="10" t="s">
        <v>223</v>
      </c>
      <c r="E290" s="10" t="s">
        <v>632</v>
      </c>
      <c r="F290" s="25">
        <v>428</v>
      </c>
      <c r="G290" s="11">
        <v>88.3</v>
      </c>
      <c r="H290" s="12">
        <f t="shared" si="4"/>
        <v>4.847112117780295</v>
      </c>
      <c r="I290" s="10" t="s">
        <v>151</v>
      </c>
    </row>
    <row r="291" spans="3:9" ht="15">
      <c r="C291" s="9" t="s">
        <v>633</v>
      </c>
      <c r="D291" s="10" t="s">
        <v>174</v>
      </c>
      <c r="E291" s="10" t="s">
        <v>634</v>
      </c>
      <c r="F291" s="25">
        <v>1481</v>
      </c>
      <c r="G291" s="11">
        <v>85.39</v>
      </c>
      <c r="H291" s="12">
        <f t="shared" si="4"/>
        <v>17.343951282351565</v>
      </c>
      <c r="I291" s="10" t="s">
        <v>151</v>
      </c>
    </row>
    <row r="292" spans="3:9" ht="15">
      <c r="C292" s="9" t="s">
        <v>635</v>
      </c>
      <c r="D292" s="10" t="s">
        <v>149</v>
      </c>
      <c r="E292" s="10" t="s">
        <v>636</v>
      </c>
      <c r="F292" s="25">
        <v>4232</v>
      </c>
      <c r="G292" s="11">
        <v>283.3</v>
      </c>
      <c r="H292" s="12">
        <f t="shared" si="4"/>
        <v>14.938228026826685</v>
      </c>
      <c r="I292" s="10" t="s">
        <v>151</v>
      </c>
    </row>
    <row r="293" spans="3:9" ht="15">
      <c r="C293" s="9" t="s">
        <v>637</v>
      </c>
      <c r="D293" s="10" t="s">
        <v>223</v>
      </c>
      <c r="E293" s="10" t="s">
        <v>638</v>
      </c>
      <c r="F293" s="25">
        <v>27</v>
      </c>
      <c r="G293" s="11">
        <v>66.78</v>
      </c>
      <c r="H293" s="12">
        <f t="shared" si="4"/>
        <v>0.40431266846361186</v>
      </c>
      <c r="I293" s="10" t="s">
        <v>331</v>
      </c>
    </row>
    <row r="294" spans="3:9" ht="15">
      <c r="C294" s="9" t="s">
        <v>639</v>
      </c>
      <c r="D294" s="10" t="s">
        <v>166</v>
      </c>
      <c r="E294" s="10" t="s">
        <v>640</v>
      </c>
      <c r="F294" s="25">
        <v>541</v>
      </c>
      <c r="G294" s="11">
        <v>79.54</v>
      </c>
      <c r="H294" s="12">
        <f aca="true" t="shared" si="5" ref="H294:H357">F294/G294</f>
        <v>6.801609253205934</v>
      </c>
      <c r="I294" s="10" t="s">
        <v>151</v>
      </c>
    </row>
    <row r="295" spans="3:9" ht="15">
      <c r="C295" s="9" t="s">
        <v>641</v>
      </c>
      <c r="D295" s="10" t="s">
        <v>149</v>
      </c>
      <c r="E295" s="10" t="s">
        <v>642</v>
      </c>
      <c r="F295" s="25">
        <v>1349</v>
      </c>
      <c r="G295" s="11">
        <v>324.55</v>
      </c>
      <c r="H295" s="12">
        <f t="shared" si="5"/>
        <v>4.156524418425512</v>
      </c>
      <c r="I295" s="10" t="s">
        <v>151</v>
      </c>
    </row>
    <row r="296" spans="3:9" ht="15">
      <c r="C296" s="9" t="s">
        <v>643</v>
      </c>
      <c r="D296" s="10" t="s">
        <v>174</v>
      </c>
      <c r="E296" s="10" t="s">
        <v>644</v>
      </c>
      <c r="F296" s="25">
        <v>352</v>
      </c>
      <c r="G296" s="11">
        <v>65.72</v>
      </c>
      <c r="H296" s="12">
        <f t="shared" si="5"/>
        <v>5.356055995130858</v>
      </c>
      <c r="I296" s="10" t="s">
        <v>151</v>
      </c>
    </row>
    <row r="297" spans="3:9" ht="15">
      <c r="C297" s="9" t="s">
        <v>645</v>
      </c>
      <c r="D297" s="10" t="s">
        <v>166</v>
      </c>
      <c r="E297" s="10" t="s">
        <v>646</v>
      </c>
      <c r="F297" s="25">
        <v>470</v>
      </c>
      <c r="G297" s="11">
        <v>63.56</v>
      </c>
      <c r="H297" s="12">
        <f t="shared" si="5"/>
        <v>7.394587791063562</v>
      </c>
      <c r="I297" s="10" t="s">
        <v>151</v>
      </c>
    </row>
    <row r="298" spans="3:9" ht="15">
      <c r="C298" s="9" t="s">
        <v>647</v>
      </c>
      <c r="D298" s="10" t="s">
        <v>149</v>
      </c>
      <c r="E298" s="10" t="s">
        <v>648</v>
      </c>
      <c r="F298" s="25">
        <v>1923</v>
      </c>
      <c r="G298" s="11">
        <v>213.57</v>
      </c>
      <c r="H298" s="12">
        <f t="shared" si="5"/>
        <v>9.004073605843518</v>
      </c>
      <c r="I298" s="10" t="s">
        <v>151</v>
      </c>
    </row>
    <row r="299" spans="3:9" ht="15">
      <c r="C299" s="9" t="s">
        <v>649</v>
      </c>
      <c r="D299" s="10" t="s">
        <v>149</v>
      </c>
      <c r="E299" s="10" t="s">
        <v>650</v>
      </c>
      <c r="F299" s="25">
        <v>1006</v>
      </c>
      <c r="G299" s="11">
        <v>338.14</v>
      </c>
      <c r="H299" s="12">
        <f t="shared" si="5"/>
        <v>2.9750990713905483</v>
      </c>
      <c r="I299" s="10" t="s">
        <v>151</v>
      </c>
    </row>
    <row r="300" spans="3:9" ht="15">
      <c r="C300" s="9" t="s">
        <v>651</v>
      </c>
      <c r="D300" s="10" t="s">
        <v>149</v>
      </c>
      <c r="E300" s="10" t="s">
        <v>652</v>
      </c>
      <c r="F300" s="25">
        <v>997</v>
      </c>
      <c r="G300" s="11">
        <v>193.55</v>
      </c>
      <c r="H300" s="12">
        <f t="shared" si="5"/>
        <v>5.151123740635494</v>
      </c>
      <c r="I300" s="10" t="s">
        <v>151</v>
      </c>
    </row>
    <row r="301" spans="3:9" ht="15">
      <c r="C301" s="9" t="s">
        <v>653</v>
      </c>
      <c r="D301" s="10" t="s">
        <v>223</v>
      </c>
      <c r="E301" s="10" t="s">
        <v>654</v>
      </c>
      <c r="F301" s="25">
        <v>269</v>
      </c>
      <c r="G301" s="11">
        <v>511.24</v>
      </c>
      <c r="H301" s="12">
        <f t="shared" si="5"/>
        <v>0.5261716610593851</v>
      </c>
      <c r="I301" s="10" t="s">
        <v>151</v>
      </c>
    </row>
    <row r="302" spans="3:9" ht="15">
      <c r="C302" s="9" t="s">
        <v>655</v>
      </c>
      <c r="D302" s="8"/>
      <c r="E302" s="10" t="s">
        <v>656</v>
      </c>
      <c r="F302" s="25">
        <v>3964</v>
      </c>
      <c r="G302" s="11">
        <v>46</v>
      </c>
      <c r="H302" s="12">
        <f t="shared" si="5"/>
        <v>86.17391304347827</v>
      </c>
      <c r="I302" s="10" t="s">
        <v>151</v>
      </c>
    </row>
    <row r="303" spans="3:9" ht="15">
      <c r="C303" s="13" t="s">
        <v>657</v>
      </c>
      <c r="D303" s="8"/>
      <c r="E303" s="8"/>
      <c r="F303" s="26">
        <f>SUM(F285:F302)</f>
        <v>23629</v>
      </c>
      <c r="G303" s="20">
        <v>3338.53</v>
      </c>
      <c r="H303" s="12">
        <f t="shared" si="5"/>
        <v>7.0776659188325395</v>
      </c>
      <c r="I303" s="8"/>
    </row>
    <row r="304" spans="3:9" ht="15">
      <c r="C304" s="5"/>
      <c r="D304" s="8"/>
      <c r="E304" s="8"/>
      <c r="F304" s="25"/>
      <c r="G304" s="8"/>
      <c r="H304" s="12"/>
      <c r="I304" s="8"/>
    </row>
    <row r="305" spans="3:9" ht="15">
      <c r="C305" s="5"/>
      <c r="D305" s="8"/>
      <c r="E305" s="8"/>
      <c r="F305" s="25"/>
      <c r="G305" s="8"/>
      <c r="H305" s="12"/>
      <c r="I305" s="8"/>
    </row>
    <row r="306" spans="3:9" ht="15">
      <c r="C306" s="7" t="s">
        <v>658</v>
      </c>
      <c r="D306" s="8"/>
      <c r="E306" s="8"/>
      <c r="F306" s="25"/>
      <c r="G306" s="8"/>
      <c r="H306" s="12"/>
      <c r="I306" s="8"/>
    </row>
    <row r="307" spans="3:9" ht="15">
      <c r="C307" s="9" t="s">
        <v>659</v>
      </c>
      <c r="D307" s="10" t="s">
        <v>149</v>
      </c>
      <c r="E307" s="10" t="s">
        <v>660</v>
      </c>
      <c r="F307" s="25">
        <v>2169</v>
      </c>
      <c r="G307" s="11">
        <v>303.38</v>
      </c>
      <c r="H307" s="12">
        <f t="shared" si="5"/>
        <v>7.149449535236338</v>
      </c>
      <c r="I307" s="10" t="s">
        <v>151</v>
      </c>
    </row>
    <row r="308" spans="3:9" ht="15">
      <c r="C308" s="9" t="s">
        <v>661</v>
      </c>
      <c r="D308" s="10" t="s">
        <v>149</v>
      </c>
      <c r="E308" s="10" t="s">
        <v>662</v>
      </c>
      <c r="F308" s="25">
        <v>1448</v>
      </c>
      <c r="G308" s="11">
        <v>56.41</v>
      </c>
      <c r="H308" s="12">
        <f t="shared" si="5"/>
        <v>25.669207587307216</v>
      </c>
      <c r="I308" s="10" t="s">
        <v>151</v>
      </c>
    </row>
    <row r="309" spans="3:9" ht="15">
      <c r="C309" s="9" t="s">
        <v>663</v>
      </c>
      <c r="D309" s="10" t="s">
        <v>166</v>
      </c>
      <c r="E309" s="10" t="s">
        <v>664</v>
      </c>
      <c r="F309" s="25">
        <v>537</v>
      </c>
      <c r="G309" s="11">
        <v>55.31</v>
      </c>
      <c r="H309" s="12">
        <f t="shared" si="5"/>
        <v>9.708913397215692</v>
      </c>
      <c r="I309" s="10" t="s">
        <v>151</v>
      </c>
    </row>
    <row r="310" spans="3:9" ht="15">
      <c r="C310" s="9" t="s">
        <v>665</v>
      </c>
      <c r="D310" s="10" t="s">
        <v>166</v>
      </c>
      <c r="E310" s="10" t="s">
        <v>666</v>
      </c>
      <c r="F310" s="25">
        <v>457</v>
      </c>
      <c r="G310" s="11">
        <v>50.22</v>
      </c>
      <c r="H310" s="12">
        <f t="shared" si="5"/>
        <v>9.099960175228993</v>
      </c>
      <c r="I310" s="10" t="s">
        <v>151</v>
      </c>
    </row>
    <row r="311" spans="3:9" ht="15">
      <c r="C311" s="9" t="s">
        <v>667</v>
      </c>
      <c r="D311" s="10" t="s">
        <v>149</v>
      </c>
      <c r="E311" s="10" t="s">
        <v>668</v>
      </c>
      <c r="F311" s="25">
        <v>715</v>
      </c>
      <c r="G311" s="11">
        <v>76.89</v>
      </c>
      <c r="H311" s="12">
        <f t="shared" si="5"/>
        <v>9.298998569384835</v>
      </c>
      <c r="I311" s="10" t="s">
        <v>151</v>
      </c>
    </row>
    <row r="312" spans="3:9" ht="15">
      <c r="C312" s="9" t="s">
        <v>669</v>
      </c>
      <c r="D312" s="10" t="s">
        <v>149</v>
      </c>
      <c r="E312" s="10" t="s">
        <v>670</v>
      </c>
      <c r="F312" s="25">
        <v>2181</v>
      </c>
      <c r="G312" s="11">
        <v>36.06</v>
      </c>
      <c r="H312" s="12">
        <f t="shared" si="5"/>
        <v>60.48252911813643</v>
      </c>
      <c r="I312" s="10" t="s">
        <v>151</v>
      </c>
    </row>
    <row r="313" spans="3:9" ht="15">
      <c r="C313" s="9" t="s">
        <v>671</v>
      </c>
      <c r="D313" s="10" t="s">
        <v>149</v>
      </c>
      <c r="E313" s="10" t="s">
        <v>672</v>
      </c>
      <c r="F313" s="25">
        <v>5211</v>
      </c>
      <c r="G313" s="11">
        <v>99.07</v>
      </c>
      <c r="H313" s="12">
        <f t="shared" si="5"/>
        <v>52.59917230241244</v>
      </c>
      <c r="I313" s="10" t="s">
        <v>151</v>
      </c>
    </row>
    <row r="314" spans="3:9" ht="15">
      <c r="C314" s="9" t="s">
        <v>673</v>
      </c>
      <c r="D314" s="14" t="s">
        <v>159</v>
      </c>
      <c r="E314" s="10" t="s">
        <v>674</v>
      </c>
      <c r="F314" s="25">
        <v>1947</v>
      </c>
      <c r="G314" s="11">
        <v>95.19</v>
      </c>
      <c r="H314" s="12">
        <f t="shared" si="5"/>
        <v>20.45382918373779</v>
      </c>
      <c r="I314" s="10" t="s">
        <v>151</v>
      </c>
    </row>
    <row r="315" spans="3:9" ht="15">
      <c r="C315" s="9" t="s">
        <v>675</v>
      </c>
      <c r="D315" s="10" t="s">
        <v>166</v>
      </c>
      <c r="E315" s="10" t="s">
        <v>676</v>
      </c>
      <c r="F315" s="25">
        <v>445</v>
      </c>
      <c r="G315" s="11">
        <v>42.5</v>
      </c>
      <c r="H315" s="12">
        <f t="shared" si="5"/>
        <v>10.470588235294118</v>
      </c>
      <c r="I315" s="10" t="s">
        <v>151</v>
      </c>
    </row>
    <row r="316" spans="3:9" ht="15">
      <c r="C316" s="13" t="s">
        <v>305</v>
      </c>
      <c r="D316" s="8"/>
      <c r="E316" s="8"/>
      <c r="F316" s="26">
        <f>SUM(F307:F315)</f>
        <v>15110</v>
      </c>
      <c r="G316" s="20">
        <v>815.03</v>
      </c>
      <c r="H316" s="12">
        <f t="shared" si="5"/>
        <v>18.539194876262226</v>
      </c>
      <c r="I316" s="8"/>
    </row>
    <row r="317" spans="3:9" ht="15">
      <c r="C317" s="5"/>
      <c r="D317" s="8"/>
      <c r="E317" s="8"/>
      <c r="F317" s="25"/>
      <c r="G317" s="8"/>
      <c r="H317" s="12"/>
      <c r="I317" s="8"/>
    </row>
    <row r="318" spans="3:9" ht="15">
      <c r="C318" s="5"/>
      <c r="D318" s="8"/>
      <c r="E318" s="8"/>
      <c r="F318" s="25"/>
      <c r="G318" s="8"/>
      <c r="H318" s="12"/>
      <c r="I318" s="8"/>
    </row>
    <row r="319" spans="3:9" ht="15">
      <c r="C319" s="7" t="s">
        <v>677</v>
      </c>
      <c r="D319" s="8"/>
      <c r="E319" s="8"/>
      <c r="F319" s="25"/>
      <c r="G319" s="8"/>
      <c r="H319" s="12"/>
      <c r="I319" s="8"/>
    </row>
    <row r="320" spans="3:9" ht="15">
      <c r="C320" s="9" t="s">
        <v>678</v>
      </c>
      <c r="D320" s="10" t="s">
        <v>149</v>
      </c>
      <c r="E320" s="10" t="s">
        <v>679</v>
      </c>
      <c r="F320" s="25">
        <v>3514</v>
      </c>
      <c r="G320" s="11">
        <v>3.07</v>
      </c>
      <c r="H320" s="12">
        <f t="shared" si="5"/>
        <v>1144.6254071661238</v>
      </c>
      <c r="I320" s="10" t="s">
        <v>151</v>
      </c>
    </row>
    <row r="321" spans="3:9" ht="15">
      <c r="C321" s="9" t="s">
        <v>680</v>
      </c>
      <c r="D321" s="10" t="s">
        <v>149</v>
      </c>
      <c r="E321" s="10" t="s">
        <v>681</v>
      </c>
      <c r="F321" s="25">
        <v>2952</v>
      </c>
      <c r="G321" s="11">
        <v>10.39</v>
      </c>
      <c r="H321" s="12">
        <f t="shared" si="5"/>
        <v>284.11934552454284</v>
      </c>
      <c r="I321" s="10" t="s">
        <v>151</v>
      </c>
    </row>
    <row r="322" spans="3:9" ht="15">
      <c r="C322" s="9" t="s">
        <v>682</v>
      </c>
      <c r="D322" s="10" t="s">
        <v>149</v>
      </c>
      <c r="E322" s="10" t="s">
        <v>683</v>
      </c>
      <c r="F322" s="25">
        <v>1022</v>
      </c>
      <c r="G322" s="11">
        <v>2.97</v>
      </c>
      <c r="H322" s="12">
        <f t="shared" si="5"/>
        <v>344.1077441077441</v>
      </c>
      <c r="I322" s="10" t="s">
        <v>151</v>
      </c>
    </row>
    <row r="323" spans="3:9" ht="15">
      <c r="C323" s="9" t="s">
        <v>684</v>
      </c>
      <c r="D323" s="10" t="s">
        <v>149</v>
      </c>
      <c r="E323" s="10" t="s">
        <v>685</v>
      </c>
      <c r="F323" s="25">
        <v>6183</v>
      </c>
      <c r="G323" s="11">
        <v>24.8</v>
      </c>
      <c r="H323" s="12">
        <f t="shared" si="5"/>
        <v>249.31451612903226</v>
      </c>
      <c r="I323" s="10" t="s">
        <v>151</v>
      </c>
    </row>
    <row r="324" spans="3:9" ht="15">
      <c r="C324" s="9" t="s">
        <v>686</v>
      </c>
      <c r="D324" s="10" t="s">
        <v>149</v>
      </c>
      <c r="E324" s="10" t="s">
        <v>687</v>
      </c>
      <c r="F324" s="25">
        <v>2342</v>
      </c>
      <c r="G324" s="11">
        <v>74.58</v>
      </c>
      <c r="H324" s="12">
        <f t="shared" si="5"/>
        <v>31.402520783051756</v>
      </c>
      <c r="I324" s="10" t="s">
        <v>151</v>
      </c>
    </row>
    <row r="325" spans="3:9" ht="15">
      <c r="C325" s="9" t="s">
        <v>688</v>
      </c>
      <c r="D325" s="10" t="s">
        <v>149</v>
      </c>
      <c r="E325" s="10" t="s">
        <v>689</v>
      </c>
      <c r="F325" s="25">
        <v>4450</v>
      </c>
      <c r="G325" s="11">
        <v>28.81</v>
      </c>
      <c r="H325" s="12">
        <f t="shared" si="5"/>
        <v>154.4602568552586</v>
      </c>
      <c r="I325" s="10" t="s">
        <v>151</v>
      </c>
    </row>
    <row r="326" spans="3:9" ht="15">
      <c r="C326" s="9" t="s">
        <v>690</v>
      </c>
      <c r="D326" s="10" t="s">
        <v>149</v>
      </c>
      <c r="E326" s="10" t="s">
        <v>691</v>
      </c>
      <c r="F326" s="25">
        <v>5845</v>
      </c>
      <c r="G326" s="11">
        <v>30.38</v>
      </c>
      <c r="H326" s="12">
        <f t="shared" si="5"/>
        <v>192.39631336405532</v>
      </c>
      <c r="I326" s="10" t="s">
        <v>151</v>
      </c>
    </row>
    <row r="327" spans="3:9" ht="15">
      <c r="C327" s="9" t="s">
        <v>692</v>
      </c>
      <c r="D327" s="10" t="s">
        <v>149</v>
      </c>
      <c r="E327" s="10" t="s">
        <v>693</v>
      </c>
      <c r="F327" s="25">
        <v>28976</v>
      </c>
      <c r="G327" s="11">
        <v>41.98</v>
      </c>
      <c r="H327" s="12">
        <f t="shared" si="5"/>
        <v>690.2334444973798</v>
      </c>
      <c r="I327" s="10" t="s">
        <v>151</v>
      </c>
    </row>
    <row r="328" spans="3:9" ht="15">
      <c r="C328" s="9" t="s">
        <v>694</v>
      </c>
      <c r="D328" s="10" t="s">
        <v>149</v>
      </c>
      <c r="E328" s="10" t="s">
        <v>695</v>
      </c>
      <c r="F328" s="25">
        <v>5247</v>
      </c>
      <c r="G328" s="11">
        <v>60.77</v>
      </c>
      <c r="H328" s="12">
        <f t="shared" si="5"/>
        <v>86.34194503867039</v>
      </c>
      <c r="I328" s="10" t="s">
        <v>151</v>
      </c>
    </row>
    <row r="329" spans="3:9" ht="15">
      <c r="C329" s="9" t="s">
        <v>696</v>
      </c>
      <c r="D329" s="10" t="s">
        <v>149</v>
      </c>
      <c r="E329" s="10" t="s">
        <v>697</v>
      </c>
      <c r="F329" s="25">
        <v>8591</v>
      </c>
      <c r="G329" s="11">
        <v>51.2</v>
      </c>
      <c r="H329" s="12">
        <f t="shared" si="5"/>
        <v>167.79296875</v>
      </c>
      <c r="I329" s="10" t="s">
        <v>151</v>
      </c>
    </row>
    <row r="330" spans="3:9" ht="15">
      <c r="C330" s="9" t="s">
        <v>698</v>
      </c>
      <c r="D330" s="10" t="s">
        <v>149</v>
      </c>
      <c r="E330" s="10" t="s">
        <v>699</v>
      </c>
      <c r="F330" s="25">
        <v>3595</v>
      </c>
      <c r="G330" s="11">
        <v>6.91</v>
      </c>
      <c r="H330" s="12">
        <f t="shared" si="5"/>
        <v>520.260492040521</v>
      </c>
      <c r="I330" s="10" t="s">
        <v>151</v>
      </c>
    </row>
    <row r="331" spans="3:9" ht="15">
      <c r="C331" s="13" t="s">
        <v>700</v>
      </c>
      <c r="D331" s="8"/>
      <c r="E331" s="8"/>
      <c r="F331" s="26">
        <f>SUM(F320:F330)</f>
        <v>72717</v>
      </c>
      <c r="G331" s="20">
        <v>335.86</v>
      </c>
      <c r="H331" s="12">
        <f t="shared" si="5"/>
        <v>216.50985529684988</v>
      </c>
      <c r="I331" s="8"/>
    </row>
    <row r="332" spans="3:9" ht="15">
      <c r="C332" s="5"/>
      <c r="D332" s="8"/>
      <c r="E332" s="8"/>
      <c r="F332" s="25"/>
      <c r="G332" s="8"/>
      <c r="H332" s="12"/>
      <c r="I332" s="8"/>
    </row>
    <row r="333" spans="3:9" ht="15">
      <c r="C333" s="5"/>
      <c r="D333" s="8"/>
      <c r="E333" s="8"/>
      <c r="F333" s="25"/>
      <c r="G333" s="8"/>
      <c r="H333" s="12"/>
      <c r="I333" s="8"/>
    </row>
    <row r="334" spans="3:9" ht="15">
      <c r="C334" s="7" t="s">
        <v>701</v>
      </c>
      <c r="D334" s="8"/>
      <c r="E334" s="8"/>
      <c r="F334" s="25"/>
      <c r="G334" s="8"/>
      <c r="H334" s="12"/>
      <c r="I334" s="8"/>
    </row>
    <row r="335" spans="3:9" ht="15">
      <c r="C335" s="9" t="s">
        <v>702</v>
      </c>
      <c r="D335" s="10" t="s">
        <v>149</v>
      </c>
      <c r="E335" s="10" t="s">
        <v>703</v>
      </c>
      <c r="F335" s="25">
        <v>3566</v>
      </c>
      <c r="G335" s="11">
        <v>69.6</v>
      </c>
      <c r="H335" s="12">
        <f t="shared" si="5"/>
        <v>51.23563218390805</v>
      </c>
      <c r="I335" s="10" t="s">
        <v>151</v>
      </c>
    </row>
    <row r="336" spans="3:9" ht="15">
      <c r="C336" s="9" t="s">
        <v>704</v>
      </c>
      <c r="D336" s="10" t="s">
        <v>149</v>
      </c>
      <c r="E336" s="10" t="s">
        <v>705</v>
      </c>
      <c r="F336" s="25">
        <v>3901</v>
      </c>
      <c r="G336" s="11">
        <v>53.47</v>
      </c>
      <c r="H336" s="12">
        <f t="shared" si="5"/>
        <v>72.95679820460072</v>
      </c>
      <c r="I336" s="10" t="s">
        <v>151</v>
      </c>
    </row>
    <row r="337" spans="3:9" ht="15">
      <c r="C337" s="9" t="s">
        <v>706</v>
      </c>
      <c r="D337" s="10" t="s">
        <v>149</v>
      </c>
      <c r="E337" s="10" t="s">
        <v>707</v>
      </c>
      <c r="F337" s="25">
        <v>4080</v>
      </c>
      <c r="G337" s="11">
        <v>21.04</v>
      </c>
      <c r="H337" s="12">
        <f t="shared" si="5"/>
        <v>193.91634980988593</v>
      </c>
      <c r="I337" s="10" t="s">
        <v>151</v>
      </c>
    </row>
    <row r="338" spans="3:9" ht="15">
      <c r="C338" s="9" t="s">
        <v>708</v>
      </c>
      <c r="D338" s="10" t="s">
        <v>149</v>
      </c>
      <c r="E338" s="10" t="s">
        <v>709</v>
      </c>
      <c r="F338" s="25">
        <v>11047</v>
      </c>
      <c r="G338" s="11">
        <v>29.93</v>
      </c>
      <c r="H338" s="12">
        <f t="shared" si="5"/>
        <v>369.0945539592382</v>
      </c>
      <c r="I338" s="10" t="s">
        <v>151</v>
      </c>
    </row>
    <row r="339" spans="3:9" ht="15">
      <c r="C339" s="9" t="s">
        <v>710</v>
      </c>
      <c r="D339" s="10" t="s">
        <v>149</v>
      </c>
      <c r="E339" s="10" t="s">
        <v>711</v>
      </c>
      <c r="F339" s="25">
        <v>4418</v>
      </c>
      <c r="G339" s="11">
        <v>67.05</v>
      </c>
      <c r="H339" s="12">
        <f t="shared" si="5"/>
        <v>65.89112602535421</v>
      </c>
      <c r="I339" s="10" t="s">
        <v>151</v>
      </c>
    </row>
    <row r="340" spans="3:9" ht="15">
      <c r="C340" s="9" t="s">
        <v>712</v>
      </c>
      <c r="D340" s="10" t="s">
        <v>223</v>
      </c>
      <c r="E340" s="10" t="s">
        <v>713</v>
      </c>
      <c r="F340" s="25">
        <v>1127</v>
      </c>
      <c r="G340" s="11">
        <v>53.04</v>
      </c>
      <c r="H340" s="12">
        <f t="shared" si="5"/>
        <v>21.248114630467573</v>
      </c>
      <c r="I340" s="10" t="s">
        <v>151</v>
      </c>
    </row>
    <row r="341" spans="3:9" ht="15">
      <c r="C341" s="9" t="s">
        <v>714</v>
      </c>
      <c r="D341" s="10" t="s">
        <v>223</v>
      </c>
      <c r="E341" s="10" t="s">
        <v>715</v>
      </c>
      <c r="F341" s="25">
        <v>738</v>
      </c>
      <c r="G341" s="11">
        <v>57.13</v>
      </c>
      <c r="H341" s="12">
        <f t="shared" si="5"/>
        <v>12.917906528969018</v>
      </c>
      <c r="I341" s="10" t="s">
        <v>151</v>
      </c>
    </row>
    <row r="342" spans="3:9" ht="15">
      <c r="C342" s="9" t="s">
        <v>716</v>
      </c>
      <c r="D342" s="10" t="s">
        <v>149</v>
      </c>
      <c r="E342" s="10" t="s">
        <v>717</v>
      </c>
      <c r="F342" s="25">
        <v>3706</v>
      </c>
      <c r="G342" s="11">
        <v>37.12</v>
      </c>
      <c r="H342" s="12">
        <f t="shared" si="5"/>
        <v>99.83836206896552</v>
      </c>
      <c r="I342" s="10" t="s">
        <v>151</v>
      </c>
    </row>
    <row r="343" spans="3:9" ht="15">
      <c r="C343" s="9" t="s">
        <v>718</v>
      </c>
      <c r="D343" s="10" t="s">
        <v>149</v>
      </c>
      <c r="E343" s="10" t="s">
        <v>719</v>
      </c>
      <c r="F343" s="25">
        <v>668</v>
      </c>
      <c r="G343" s="11">
        <v>23.19</v>
      </c>
      <c r="H343" s="12">
        <f t="shared" si="5"/>
        <v>28.805519620526088</v>
      </c>
      <c r="I343" s="10" t="s">
        <v>151</v>
      </c>
    </row>
    <row r="344" spans="3:9" ht="15">
      <c r="C344" s="13" t="s">
        <v>305</v>
      </c>
      <c r="D344" s="8"/>
      <c r="E344" s="8"/>
      <c r="F344" s="26">
        <f>SUM(F335:F343)</f>
        <v>33251</v>
      </c>
      <c r="G344" s="20">
        <v>411.57</v>
      </c>
      <c r="H344" s="12">
        <f t="shared" si="5"/>
        <v>80.7906309983721</v>
      </c>
      <c r="I344" s="8"/>
    </row>
    <row r="345" spans="3:9" ht="15">
      <c r="C345" s="5"/>
      <c r="D345" s="8"/>
      <c r="E345" s="8"/>
      <c r="F345" s="25"/>
      <c r="G345" s="8"/>
      <c r="H345" s="12"/>
      <c r="I345" s="8"/>
    </row>
    <row r="346" spans="3:9" ht="15">
      <c r="C346" s="5"/>
      <c r="D346" s="8"/>
      <c r="E346" s="8"/>
      <c r="F346" s="25"/>
      <c r="G346" s="8"/>
      <c r="H346" s="12"/>
      <c r="I346" s="8"/>
    </row>
    <row r="347" spans="3:9" ht="15">
      <c r="C347" s="7" t="s">
        <v>720</v>
      </c>
      <c r="D347" s="8"/>
      <c r="E347" s="8"/>
      <c r="F347" s="25"/>
      <c r="G347" s="8"/>
      <c r="H347" s="12"/>
      <c r="I347" s="8"/>
    </row>
    <row r="348" spans="3:9" ht="15">
      <c r="C348" s="9" t="s">
        <v>721</v>
      </c>
      <c r="D348" s="10" t="s">
        <v>149</v>
      </c>
      <c r="E348" s="10" t="s">
        <v>722</v>
      </c>
      <c r="F348" s="28">
        <v>4783</v>
      </c>
      <c r="G348" s="11">
        <v>4.77</v>
      </c>
      <c r="H348" s="12">
        <f t="shared" si="5"/>
        <v>1002.7253668763103</v>
      </c>
      <c r="I348" s="10" t="s">
        <v>151</v>
      </c>
    </row>
    <row r="349" spans="3:9" ht="15">
      <c r="C349" s="9" t="s">
        <v>723</v>
      </c>
      <c r="D349" s="10" t="s">
        <v>149</v>
      </c>
      <c r="E349" s="10" t="s">
        <v>724</v>
      </c>
      <c r="F349" s="28">
        <v>1049</v>
      </c>
      <c r="G349" s="11">
        <v>4.35</v>
      </c>
      <c r="H349" s="12">
        <f t="shared" si="5"/>
        <v>241.14942528735634</v>
      </c>
      <c r="I349" s="10" t="s">
        <v>331</v>
      </c>
    </row>
    <row r="350" spans="3:9" ht="15">
      <c r="C350" s="9" t="s">
        <v>725</v>
      </c>
      <c r="D350" s="10" t="s">
        <v>149</v>
      </c>
      <c r="E350" s="10" t="s">
        <v>726</v>
      </c>
      <c r="F350" s="28">
        <v>5702</v>
      </c>
      <c r="G350" s="11">
        <v>13.99</v>
      </c>
      <c r="H350" s="12">
        <f t="shared" si="5"/>
        <v>407.57684060042885</v>
      </c>
      <c r="I350" s="10" t="s">
        <v>727</v>
      </c>
    </row>
    <row r="351" spans="3:9" ht="15">
      <c r="C351" s="9" t="s">
        <v>728</v>
      </c>
      <c r="D351" s="10" t="s">
        <v>149</v>
      </c>
      <c r="E351" s="10" t="s">
        <v>729</v>
      </c>
      <c r="F351" s="28">
        <v>2912</v>
      </c>
      <c r="G351" s="11">
        <v>3.79</v>
      </c>
      <c r="H351" s="12">
        <f t="shared" si="5"/>
        <v>768.3377308707124</v>
      </c>
      <c r="I351" s="10" t="s">
        <v>151</v>
      </c>
    </row>
    <row r="352" spans="3:9" ht="15">
      <c r="C352" s="9" t="s">
        <v>730</v>
      </c>
      <c r="D352" s="10" t="s">
        <v>223</v>
      </c>
      <c r="E352" s="10" t="s">
        <v>731</v>
      </c>
      <c r="F352" s="28">
        <v>1397</v>
      </c>
      <c r="G352" s="11">
        <v>1.99</v>
      </c>
      <c r="H352" s="12">
        <f t="shared" si="5"/>
        <v>702.0100502512563</v>
      </c>
      <c r="I352" s="10" t="s">
        <v>151</v>
      </c>
    </row>
    <row r="353" spans="3:9" ht="15">
      <c r="C353" s="9" t="s">
        <v>732</v>
      </c>
      <c r="D353" s="10" t="s">
        <v>149</v>
      </c>
      <c r="E353" s="10" t="s">
        <v>733</v>
      </c>
      <c r="F353" s="28">
        <v>7129</v>
      </c>
      <c r="G353" s="11">
        <v>7.84</v>
      </c>
      <c r="H353" s="12">
        <f t="shared" si="5"/>
        <v>909.3112244897959</v>
      </c>
      <c r="I353" s="10" t="s">
        <v>151</v>
      </c>
    </row>
    <row r="354" spans="3:9" ht="15">
      <c r="C354" s="9" t="s">
        <v>734</v>
      </c>
      <c r="D354" s="10" t="s">
        <v>149</v>
      </c>
      <c r="E354" s="10" t="s">
        <v>735</v>
      </c>
      <c r="F354" s="28">
        <v>1226</v>
      </c>
      <c r="G354" s="11">
        <v>1.48</v>
      </c>
      <c r="H354" s="12">
        <f t="shared" si="5"/>
        <v>828.3783783783784</v>
      </c>
      <c r="I354" s="10" t="s">
        <v>151</v>
      </c>
    </row>
    <row r="355" spans="3:9" ht="15">
      <c r="C355" s="9" t="s">
        <v>736</v>
      </c>
      <c r="D355" s="10" t="s">
        <v>223</v>
      </c>
      <c r="E355" s="10" t="s">
        <v>737</v>
      </c>
      <c r="F355" s="28">
        <v>1751</v>
      </c>
      <c r="G355" s="11">
        <v>4.13</v>
      </c>
      <c r="H355" s="12">
        <f t="shared" si="5"/>
        <v>423.97094430992735</v>
      </c>
      <c r="I355" s="10" t="s">
        <v>151</v>
      </c>
    </row>
    <row r="356" spans="3:9" ht="15">
      <c r="C356" s="9" t="s">
        <v>738</v>
      </c>
      <c r="D356" s="10" t="s">
        <v>149</v>
      </c>
      <c r="E356" s="10" t="s">
        <v>739</v>
      </c>
      <c r="F356" s="28">
        <v>3674</v>
      </c>
      <c r="G356" s="11">
        <v>4.15</v>
      </c>
      <c r="H356" s="12">
        <f t="shared" si="5"/>
        <v>885.301204819277</v>
      </c>
      <c r="I356" s="10" t="s">
        <v>331</v>
      </c>
    </row>
    <row r="357" spans="3:9" ht="15">
      <c r="C357" s="9" t="s">
        <v>740</v>
      </c>
      <c r="D357" s="10" t="s">
        <v>149</v>
      </c>
      <c r="E357" s="10" t="s">
        <v>741</v>
      </c>
      <c r="F357" s="28">
        <v>5892</v>
      </c>
      <c r="G357" s="11">
        <v>8.8</v>
      </c>
      <c r="H357" s="12">
        <f t="shared" si="5"/>
        <v>669.5454545454545</v>
      </c>
      <c r="I357" s="10" t="s">
        <v>151</v>
      </c>
    </row>
    <row r="358" spans="3:9" ht="15">
      <c r="C358" s="9" t="s">
        <v>742</v>
      </c>
      <c r="D358" s="10" t="s">
        <v>149</v>
      </c>
      <c r="E358" s="10" t="s">
        <v>743</v>
      </c>
      <c r="F358" s="28">
        <v>1453</v>
      </c>
      <c r="G358" s="11">
        <v>1.5</v>
      </c>
      <c r="H358" s="12">
        <f aca="true" t="shared" si="6" ref="H358:H420">F358/G358</f>
        <v>968.6666666666666</v>
      </c>
      <c r="I358" s="10" t="s">
        <v>331</v>
      </c>
    </row>
    <row r="359" spans="3:9" ht="15">
      <c r="C359" s="9" t="s">
        <v>744</v>
      </c>
      <c r="D359" s="10" t="s">
        <v>149</v>
      </c>
      <c r="E359" s="10" t="s">
        <v>745</v>
      </c>
      <c r="F359" s="28">
        <v>1854</v>
      </c>
      <c r="G359" s="11">
        <v>1.57</v>
      </c>
      <c r="H359" s="12">
        <f t="shared" si="6"/>
        <v>1180.8917197452229</v>
      </c>
      <c r="I359" s="10" t="s">
        <v>331</v>
      </c>
    </row>
    <row r="360" spans="3:9" ht="15">
      <c r="C360" s="9" t="s">
        <v>746</v>
      </c>
      <c r="D360" s="10" t="s">
        <v>149</v>
      </c>
      <c r="E360" s="10" t="s">
        <v>747</v>
      </c>
      <c r="F360" s="28">
        <v>6523</v>
      </c>
      <c r="G360" s="11">
        <v>6.59</v>
      </c>
      <c r="H360" s="12">
        <f t="shared" si="6"/>
        <v>989.8330804248862</v>
      </c>
      <c r="I360" s="10" t="s">
        <v>151</v>
      </c>
    </row>
    <row r="361" spans="3:9" ht="15">
      <c r="C361" s="9" t="s">
        <v>748</v>
      </c>
      <c r="D361" s="10" t="s">
        <v>149</v>
      </c>
      <c r="E361" s="10" t="s">
        <v>749</v>
      </c>
      <c r="F361" s="28">
        <v>3921</v>
      </c>
      <c r="G361" s="11">
        <v>5</v>
      </c>
      <c r="H361" s="12">
        <f t="shared" si="6"/>
        <v>784.2</v>
      </c>
      <c r="I361" s="10" t="s">
        <v>151</v>
      </c>
    </row>
    <row r="362" spans="3:9" ht="15">
      <c r="C362" s="9" t="s">
        <v>750</v>
      </c>
      <c r="D362" s="10" t="s">
        <v>149</v>
      </c>
      <c r="E362" s="10" t="s">
        <v>751</v>
      </c>
      <c r="F362" s="28">
        <v>3187</v>
      </c>
      <c r="G362" s="11">
        <v>6.91</v>
      </c>
      <c r="H362" s="12">
        <f t="shared" si="6"/>
        <v>461.21562952243124</v>
      </c>
      <c r="I362" s="10" t="s">
        <v>151</v>
      </c>
    </row>
    <row r="363" spans="3:9" ht="15">
      <c r="C363" s="9" t="s">
        <v>752</v>
      </c>
      <c r="D363" s="10" t="s">
        <v>149</v>
      </c>
      <c r="E363" s="10" t="s">
        <v>753</v>
      </c>
      <c r="F363" s="28">
        <v>6395</v>
      </c>
      <c r="G363" s="11">
        <v>14.31</v>
      </c>
      <c r="H363" s="12">
        <f t="shared" si="6"/>
        <v>446.890286512928</v>
      </c>
      <c r="I363" s="10" t="s">
        <v>151</v>
      </c>
    </row>
    <row r="364" spans="3:9" ht="15">
      <c r="C364" s="9" t="s">
        <v>754</v>
      </c>
      <c r="D364" s="10" t="s">
        <v>149</v>
      </c>
      <c r="E364" s="10" t="s">
        <v>755</v>
      </c>
      <c r="F364" s="28">
        <v>6669</v>
      </c>
      <c r="G364" s="11">
        <v>3.39</v>
      </c>
      <c r="H364" s="12">
        <f t="shared" si="6"/>
        <v>1967.2566371681414</v>
      </c>
      <c r="I364" s="10" t="s">
        <v>151</v>
      </c>
    </row>
    <row r="365" spans="3:9" ht="15">
      <c r="C365" s="9" t="s">
        <v>756</v>
      </c>
      <c r="D365" s="10" t="s">
        <v>149</v>
      </c>
      <c r="E365" s="10" t="s">
        <v>757</v>
      </c>
      <c r="F365" s="28">
        <v>3893</v>
      </c>
      <c r="G365" s="11">
        <v>4.15</v>
      </c>
      <c r="H365" s="12">
        <f t="shared" si="6"/>
        <v>938.0722891566264</v>
      </c>
      <c r="I365" s="10" t="s">
        <v>151</v>
      </c>
    </row>
    <row r="366" spans="3:9" ht="15">
      <c r="C366" s="9" t="s">
        <v>758</v>
      </c>
      <c r="D366" s="10" t="s">
        <v>149</v>
      </c>
      <c r="E366" s="10" t="s">
        <v>759</v>
      </c>
      <c r="F366" s="28">
        <v>2955</v>
      </c>
      <c r="G366" s="11">
        <v>4.13</v>
      </c>
      <c r="H366" s="12">
        <f t="shared" si="6"/>
        <v>715.4963680387409</v>
      </c>
      <c r="I366" s="10" t="s">
        <v>151</v>
      </c>
    </row>
    <row r="367" spans="3:9" ht="15">
      <c r="C367" s="9" t="s">
        <v>760</v>
      </c>
      <c r="D367" s="10" t="s">
        <v>149</v>
      </c>
      <c r="E367" s="10" t="s">
        <v>761</v>
      </c>
      <c r="F367" s="28">
        <v>5186</v>
      </c>
      <c r="G367" s="11">
        <v>6.93</v>
      </c>
      <c r="H367" s="12">
        <f t="shared" si="6"/>
        <v>748.3405483405484</v>
      </c>
      <c r="I367" s="10" t="s">
        <v>151</v>
      </c>
    </row>
    <row r="368" spans="3:9" ht="15">
      <c r="C368" s="9" t="s">
        <v>762</v>
      </c>
      <c r="D368" s="10">
        <v>4</v>
      </c>
      <c r="E368" s="10" t="s">
        <v>763</v>
      </c>
      <c r="F368" s="28">
        <v>692</v>
      </c>
      <c r="G368" s="11">
        <v>1.87</v>
      </c>
      <c r="H368" s="12">
        <f t="shared" si="6"/>
        <v>370.0534759358288</v>
      </c>
      <c r="I368" s="10" t="s">
        <v>172</v>
      </c>
    </row>
    <row r="369" spans="3:9" ht="15">
      <c r="C369" s="9" t="s">
        <v>764</v>
      </c>
      <c r="D369" s="10" t="s">
        <v>149</v>
      </c>
      <c r="E369" s="10" t="s">
        <v>765</v>
      </c>
      <c r="F369" s="28">
        <v>2340</v>
      </c>
      <c r="G369" s="11">
        <v>1.99</v>
      </c>
      <c r="H369" s="12">
        <f t="shared" si="6"/>
        <v>1175.8793969849246</v>
      </c>
      <c r="I369" s="10" t="s">
        <v>151</v>
      </c>
    </row>
    <row r="370" spans="3:9" ht="15">
      <c r="C370" s="9" t="s">
        <v>766</v>
      </c>
      <c r="D370" s="10" t="s">
        <v>149</v>
      </c>
      <c r="E370" s="10" t="s">
        <v>767</v>
      </c>
      <c r="F370" s="28">
        <v>2994</v>
      </c>
      <c r="G370" s="11">
        <v>12.91</v>
      </c>
      <c r="H370" s="12">
        <f t="shared" si="6"/>
        <v>231.9132455460883</v>
      </c>
      <c r="I370" s="10" t="s">
        <v>151</v>
      </c>
    </row>
    <row r="371" spans="3:9" ht="15">
      <c r="C371" s="9" t="s">
        <v>768</v>
      </c>
      <c r="D371" s="10" t="s">
        <v>149</v>
      </c>
      <c r="E371" s="10" t="s">
        <v>769</v>
      </c>
      <c r="F371" s="28">
        <v>2748</v>
      </c>
      <c r="G371" s="11">
        <v>11.13</v>
      </c>
      <c r="H371" s="12">
        <f t="shared" si="6"/>
        <v>246.90026954177895</v>
      </c>
      <c r="I371" s="10" t="s">
        <v>151</v>
      </c>
    </row>
    <row r="372" spans="3:9" ht="15">
      <c r="C372" s="9" t="s">
        <v>770</v>
      </c>
      <c r="D372" s="10" t="s">
        <v>149</v>
      </c>
      <c r="E372" s="10" t="s">
        <v>771</v>
      </c>
      <c r="F372" s="28">
        <v>7299</v>
      </c>
      <c r="G372" s="11">
        <v>5.3</v>
      </c>
      <c r="H372" s="12">
        <f t="shared" si="6"/>
        <v>1377.1698113207547</v>
      </c>
      <c r="I372" s="10" t="s">
        <v>151</v>
      </c>
    </row>
    <row r="373" spans="3:9" ht="15">
      <c r="C373" s="9" t="s">
        <v>772</v>
      </c>
      <c r="D373" s="10" t="s">
        <v>149</v>
      </c>
      <c r="E373" s="10" t="s">
        <v>773</v>
      </c>
      <c r="F373" s="28">
        <v>2158</v>
      </c>
      <c r="G373" s="11">
        <v>14.1</v>
      </c>
      <c r="H373" s="12">
        <f t="shared" si="6"/>
        <v>153.04964539007094</v>
      </c>
      <c r="I373" s="10" t="s">
        <v>151</v>
      </c>
    </row>
    <row r="374" spans="3:9" ht="15">
      <c r="C374" s="9" t="s">
        <v>774</v>
      </c>
      <c r="D374" s="10" t="s">
        <v>166</v>
      </c>
      <c r="E374" s="10" t="s">
        <v>775</v>
      </c>
      <c r="F374" s="28">
        <v>3566</v>
      </c>
      <c r="G374" s="11">
        <v>4.81</v>
      </c>
      <c r="H374" s="12">
        <f t="shared" si="6"/>
        <v>741.3721413721414</v>
      </c>
      <c r="I374" s="10" t="s">
        <v>151</v>
      </c>
    </row>
    <row r="375" spans="3:9" ht="15">
      <c r="C375" s="9" t="s">
        <v>776</v>
      </c>
      <c r="D375" s="10" t="s">
        <v>149</v>
      </c>
      <c r="E375" s="10" t="s">
        <v>777</v>
      </c>
      <c r="F375" s="28">
        <v>2823</v>
      </c>
      <c r="G375" s="11">
        <v>1.74</v>
      </c>
      <c r="H375" s="12">
        <f t="shared" si="6"/>
        <v>1622.4137931034484</v>
      </c>
      <c r="I375" s="10" t="s">
        <v>151</v>
      </c>
    </row>
    <row r="376" spans="3:9" ht="15">
      <c r="C376" s="9" t="s">
        <v>778</v>
      </c>
      <c r="D376" s="10" t="s">
        <v>149</v>
      </c>
      <c r="E376" s="10" t="s">
        <v>779</v>
      </c>
      <c r="F376" s="28">
        <v>1665</v>
      </c>
      <c r="G376" s="11">
        <v>2.23</v>
      </c>
      <c r="H376" s="12">
        <f t="shared" si="6"/>
        <v>746.6367713004485</v>
      </c>
      <c r="I376" s="10" t="s">
        <v>151</v>
      </c>
    </row>
    <row r="377" spans="3:9" ht="15">
      <c r="C377" s="9" t="s">
        <v>780</v>
      </c>
      <c r="D377" s="10" t="s">
        <v>149</v>
      </c>
      <c r="E377" s="10" t="s">
        <v>781</v>
      </c>
      <c r="F377" s="28">
        <v>3290</v>
      </c>
      <c r="G377" s="11">
        <v>4.66</v>
      </c>
      <c r="H377" s="12">
        <f t="shared" si="6"/>
        <v>706.008583690987</v>
      </c>
      <c r="I377" s="10" t="s">
        <v>151</v>
      </c>
    </row>
    <row r="378" spans="3:9" ht="15">
      <c r="C378" s="9" t="s">
        <v>782</v>
      </c>
      <c r="D378" s="10" t="s">
        <v>149</v>
      </c>
      <c r="E378" s="10" t="s">
        <v>783</v>
      </c>
      <c r="F378" s="28">
        <v>7460</v>
      </c>
      <c r="G378" s="11">
        <v>19.5</v>
      </c>
      <c r="H378" s="12">
        <f t="shared" si="6"/>
        <v>382.56410256410254</v>
      </c>
      <c r="I378" s="10" t="s">
        <v>151</v>
      </c>
    </row>
    <row r="379" spans="3:9" ht="15">
      <c r="C379" s="9" t="s">
        <v>784</v>
      </c>
      <c r="D379" s="10" t="s">
        <v>149</v>
      </c>
      <c r="E379" s="10" t="s">
        <v>785</v>
      </c>
      <c r="F379" s="28">
        <v>1506</v>
      </c>
      <c r="G379" s="11">
        <v>4.24</v>
      </c>
      <c r="H379" s="12">
        <f t="shared" si="6"/>
        <v>355.188679245283</v>
      </c>
      <c r="I379" s="10" t="s">
        <v>331</v>
      </c>
    </row>
    <row r="380" spans="3:9" ht="15">
      <c r="C380" s="9" t="s">
        <v>786</v>
      </c>
      <c r="D380" s="10" t="s">
        <v>149</v>
      </c>
      <c r="E380" s="10" t="s">
        <v>787</v>
      </c>
      <c r="F380" s="28">
        <v>2639</v>
      </c>
      <c r="G380" s="11">
        <v>2.23</v>
      </c>
      <c r="H380" s="12">
        <f t="shared" si="6"/>
        <v>1183.408071748879</v>
      </c>
      <c r="I380" s="10" t="s">
        <v>151</v>
      </c>
    </row>
    <row r="381" spans="3:9" ht="15">
      <c r="C381" s="9" t="s">
        <v>788</v>
      </c>
      <c r="D381" s="10" t="s">
        <v>149</v>
      </c>
      <c r="E381" s="10" t="s">
        <v>789</v>
      </c>
      <c r="F381" s="28">
        <v>1662</v>
      </c>
      <c r="G381" s="11">
        <v>1.55</v>
      </c>
      <c r="H381" s="12">
        <f t="shared" si="6"/>
        <v>1072.258064516129</v>
      </c>
      <c r="I381" s="10" t="s">
        <v>331</v>
      </c>
    </row>
    <row r="382" spans="3:9" ht="15">
      <c r="C382" s="9" t="s">
        <v>790</v>
      </c>
      <c r="D382" s="10" t="s">
        <v>149</v>
      </c>
      <c r="E382" s="10" t="s">
        <v>791</v>
      </c>
      <c r="F382" s="28">
        <v>2091</v>
      </c>
      <c r="G382" s="11">
        <v>3.18</v>
      </c>
      <c r="H382" s="12">
        <f t="shared" si="6"/>
        <v>657.5471698113207</v>
      </c>
      <c r="I382" s="10" t="s">
        <v>331</v>
      </c>
    </row>
    <row r="383" spans="3:9" ht="15">
      <c r="C383" s="9" t="s">
        <v>792</v>
      </c>
      <c r="D383" s="10" t="s">
        <v>149</v>
      </c>
      <c r="E383" s="10" t="s">
        <v>793</v>
      </c>
      <c r="F383" s="28">
        <v>1224</v>
      </c>
      <c r="G383" s="11">
        <v>2.23</v>
      </c>
      <c r="H383" s="12">
        <f t="shared" si="6"/>
        <v>548.8789237668161</v>
      </c>
      <c r="I383" s="10" t="s">
        <v>331</v>
      </c>
    </row>
    <row r="384" spans="3:9" ht="15">
      <c r="C384" s="9" t="s">
        <v>794</v>
      </c>
      <c r="D384" s="10" t="s">
        <v>149</v>
      </c>
      <c r="E384" s="10" t="s">
        <v>795</v>
      </c>
      <c r="F384" s="28">
        <v>2722</v>
      </c>
      <c r="G384" s="11">
        <v>6.7</v>
      </c>
      <c r="H384" s="12">
        <f t="shared" si="6"/>
        <v>406.2686567164179</v>
      </c>
      <c r="I384" s="10" t="s">
        <v>151</v>
      </c>
    </row>
    <row r="385" spans="3:9" ht="15">
      <c r="C385" s="9" t="s">
        <v>796</v>
      </c>
      <c r="D385" s="10" t="s">
        <v>149</v>
      </c>
      <c r="E385" s="10" t="s">
        <v>797</v>
      </c>
      <c r="F385" s="28">
        <v>5673</v>
      </c>
      <c r="G385" s="11">
        <v>6.47</v>
      </c>
      <c r="H385" s="12">
        <f t="shared" si="6"/>
        <v>876.8160741885627</v>
      </c>
      <c r="I385" s="10" t="s">
        <v>151</v>
      </c>
    </row>
    <row r="386" spans="3:9" ht="15">
      <c r="C386" s="9" t="s">
        <v>798</v>
      </c>
      <c r="D386" s="10" t="s">
        <v>149</v>
      </c>
      <c r="E386" s="10" t="s">
        <v>799</v>
      </c>
      <c r="F386" s="28">
        <v>1622</v>
      </c>
      <c r="G386" s="11">
        <v>13.36</v>
      </c>
      <c r="H386" s="12">
        <f t="shared" si="6"/>
        <v>121.40718562874252</v>
      </c>
      <c r="I386" s="10" t="s">
        <v>151</v>
      </c>
    </row>
    <row r="387" spans="3:9" ht="15">
      <c r="C387" s="9" t="s">
        <v>800</v>
      </c>
      <c r="D387" s="10" t="s">
        <v>149</v>
      </c>
      <c r="E387" s="10" t="s">
        <v>801</v>
      </c>
      <c r="F387" s="28">
        <v>3182</v>
      </c>
      <c r="G387" s="11">
        <v>2.97</v>
      </c>
      <c r="H387" s="12">
        <f t="shared" si="6"/>
        <v>1071.3804713804714</v>
      </c>
      <c r="I387" s="10" t="s">
        <v>151</v>
      </c>
    </row>
    <row r="388" spans="3:9" ht="15">
      <c r="C388" s="9" t="s">
        <v>802</v>
      </c>
      <c r="D388" s="10" t="s">
        <v>149</v>
      </c>
      <c r="E388" s="10" t="s">
        <v>803</v>
      </c>
      <c r="F388" s="28">
        <v>4857</v>
      </c>
      <c r="G388" s="11">
        <v>12.1</v>
      </c>
      <c r="H388" s="12">
        <f t="shared" si="6"/>
        <v>401.40495867768595</v>
      </c>
      <c r="I388" s="10" t="s">
        <v>151</v>
      </c>
    </row>
    <row r="389" spans="3:9" ht="15">
      <c r="C389" s="9" t="s">
        <v>804</v>
      </c>
      <c r="D389" s="10" t="s">
        <v>149</v>
      </c>
      <c r="E389" s="10" t="s">
        <v>805</v>
      </c>
      <c r="F389" s="28">
        <v>5108</v>
      </c>
      <c r="G389" s="11">
        <v>13.04</v>
      </c>
      <c r="H389" s="12">
        <f t="shared" si="6"/>
        <v>391.717791411043</v>
      </c>
      <c r="I389" s="10" t="s">
        <v>151</v>
      </c>
    </row>
    <row r="390" spans="3:9" ht="15">
      <c r="C390" s="9" t="s">
        <v>806</v>
      </c>
      <c r="D390" s="10" t="s">
        <v>149</v>
      </c>
      <c r="E390" s="10" t="s">
        <v>807</v>
      </c>
      <c r="F390" s="28">
        <v>3556</v>
      </c>
      <c r="G390" s="11">
        <v>3.07</v>
      </c>
      <c r="H390" s="12">
        <f t="shared" si="6"/>
        <v>1158.3061889250814</v>
      </c>
      <c r="I390" s="10" t="s">
        <v>151</v>
      </c>
    </row>
    <row r="391" spans="3:9" ht="15">
      <c r="C391" s="9" t="s">
        <v>808</v>
      </c>
      <c r="D391" s="10" t="s">
        <v>149</v>
      </c>
      <c r="E391" s="10" t="s">
        <v>809</v>
      </c>
      <c r="F391" s="28">
        <v>2938</v>
      </c>
      <c r="G391" s="11">
        <v>1.63</v>
      </c>
      <c r="H391" s="12">
        <f t="shared" si="6"/>
        <v>1802.4539877300615</v>
      </c>
      <c r="I391" s="10" t="s">
        <v>151</v>
      </c>
    </row>
    <row r="392" spans="3:9" ht="15">
      <c r="C392" s="9" t="s">
        <v>810</v>
      </c>
      <c r="D392" s="10" t="s">
        <v>149</v>
      </c>
      <c r="E392" s="10" t="s">
        <v>811</v>
      </c>
      <c r="F392" s="28">
        <v>3133</v>
      </c>
      <c r="G392" s="11">
        <v>5.3</v>
      </c>
      <c r="H392" s="12">
        <f t="shared" si="6"/>
        <v>591.1320754716982</v>
      </c>
      <c r="I392" s="10" t="s">
        <v>151</v>
      </c>
    </row>
    <row r="393" spans="3:9" ht="15">
      <c r="C393" s="9" t="s">
        <v>812</v>
      </c>
      <c r="D393" s="10" t="s">
        <v>149</v>
      </c>
      <c r="E393" s="10" t="s">
        <v>813</v>
      </c>
      <c r="F393" s="28">
        <v>2375</v>
      </c>
      <c r="G393" s="11">
        <v>3.5</v>
      </c>
      <c r="H393" s="12">
        <f t="shared" si="6"/>
        <v>678.5714285714286</v>
      </c>
      <c r="I393" s="10" t="s">
        <v>151</v>
      </c>
    </row>
    <row r="394" spans="3:9" ht="15">
      <c r="C394" s="9" t="s">
        <v>814</v>
      </c>
      <c r="D394" s="10" t="s">
        <v>149</v>
      </c>
      <c r="E394" s="10" t="s">
        <v>815</v>
      </c>
      <c r="F394" s="28">
        <v>8208</v>
      </c>
      <c r="G394" s="11">
        <v>8.77</v>
      </c>
      <c r="H394" s="12">
        <f t="shared" si="6"/>
        <v>935.9179019384266</v>
      </c>
      <c r="I394" s="10" t="s">
        <v>727</v>
      </c>
    </row>
    <row r="395" spans="3:9" ht="15">
      <c r="C395" s="9" t="s">
        <v>816</v>
      </c>
      <c r="D395" s="10" t="s">
        <v>149</v>
      </c>
      <c r="E395" s="10" t="s">
        <v>817</v>
      </c>
      <c r="F395" s="28">
        <v>6374</v>
      </c>
      <c r="G395" s="11">
        <v>11.66</v>
      </c>
      <c r="H395" s="12">
        <f t="shared" si="6"/>
        <v>546.6552315608919</v>
      </c>
      <c r="I395" s="10" t="s">
        <v>151</v>
      </c>
    </row>
    <row r="396" spans="3:9" ht="15">
      <c r="C396" s="9" t="s">
        <v>818</v>
      </c>
      <c r="D396" s="10" t="s">
        <v>149</v>
      </c>
      <c r="E396" s="10" t="s">
        <v>819</v>
      </c>
      <c r="F396" s="28">
        <v>6418</v>
      </c>
      <c r="G396" s="11">
        <v>7.14</v>
      </c>
      <c r="H396" s="12">
        <f t="shared" si="6"/>
        <v>898.8795518207284</v>
      </c>
      <c r="I396" s="10" t="s">
        <v>151</v>
      </c>
    </row>
    <row r="397" spans="3:9" ht="15">
      <c r="C397" s="9" t="s">
        <v>820</v>
      </c>
      <c r="D397" s="10" t="s">
        <v>149</v>
      </c>
      <c r="E397" s="10" t="s">
        <v>821</v>
      </c>
      <c r="F397" s="25">
        <v>4594</v>
      </c>
      <c r="G397" s="11">
        <v>5.24</v>
      </c>
      <c r="H397" s="12">
        <f t="shared" si="6"/>
        <v>876.7175572519084</v>
      </c>
      <c r="I397" s="10" t="s">
        <v>727</v>
      </c>
    </row>
    <row r="398" spans="3:9" ht="15">
      <c r="C398" s="9" t="s">
        <v>822</v>
      </c>
      <c r="D398" s="10" t="s">
        <v>149</v>
      </c>
      <c r="E398" s="10" t="s">
        <v>823</v>
      </c>
      <c r="F398" s="25">
        <v>2116</v>
      </c>
      <c r="G398" s="11">
        <v>2.97</v>
      </c>
      <c r="H398" s="12">
        <f t="shared" si="6"/>
        <v>712.4579124579124</v>
      </c>
      <c r="I398" s="10" t="s">
        <v>331</v>
      </c>
    </row>
    <row r="399" spans="3:9" ht="15">
      <c r="C399" s="9" t="s">
        <v>824</v>
      </c>
      <c r="D399" s="10" t="s">
        <v>149</v>
      </c>
      <c r="E399" s="10" t="s">
        <v>825</v>
      </c>
      <c r="F399" s="25">
        <v>1061</v>
      </c>
      <c r="G399" s="11">
        <v>1.23</v>
      </c>
      <c r="H399" s="12">
        <f t="shared" si="6"/>
        <v>862.6016260162602</v>
      </c>
      <c r="I399" s="10" t="s">
        <v>331</v>
      </c>
    </row>
    <row r="400" spans="3:9" ht="15">
      <c r="C400" s="9" t="s">
        <v>826</v>
      </c>
      <c r="D400" s="10" t="s">
        <v>149</v>
      </c>
      <c r="E400" s="10" t="s">
        <v>827</v>
      </c>
      <c r="F400" s="25">
        <v>1473</v>
      </c>
      <c r="G400" s="11">
        <v>1.04</v>
      </c>
      <c r="H400" s="12">
        <f t="shared" si="6"/>
        <v>1416.3461538461538</v>
      </c>
      <c r="I400" s="10" t="s">
        <v>331</v>
      </c>
    </row>
    <row r="401" spans="3:9" ht="15">
      <c r="C401" s="9" t="s">
        <v>828</v>
      </c>
      <c r="D401" s="10" t="s">
        <v>149</v>
      </c>
      <c r="E401" s="10" t="s">
        <v>829</v>
      </c>
      <c r="F401" s="25">
        <v>3223</v>
      </c>
      <c r="G401" s="11">
        <v>3.69</v>
      </c>
      <c r="H401" s="12">
        <f t="shared" si="6"/>
        <v>873.4417344173442</v>
      </c>
      <c r="I401" s="10" t="s">
        <v>151</v>
      </c>
    </row>
    <row r="402" spans="3:9" ht="15">
      <c r="C402" s="9" t="s">
        <v>830</v>
      </c>
      <c r="D402" s="10" t="s">
        <v>149</v>
      </c>
      <c r="E402" s="10" t="s">
        <v>831</v>
      </c>
      <c r="F402" s="25">
        <v>2114</v>
      </c>
      <c r="G402" s="11">
        <v>2.97</v>
      </c>
      <c r="H402" s="12">
        <f t="shared" si="6"/>
        <v>711.7845117845118</v>
      </c>
      <c r="I402" s="10" t="s">
        <v>151</v>
      </c>
    </row>
    <row r="403" spans="3:9" ht="15">
      <c r="C403" s="9" t="s">
        <v>832</v>
      </c>
      <c r="D403" s="10" t="s">
        <v>149</v>
      </c>
      <c r="E403" s="10" t="s">
        <v>833</v>
      </c>
      <c r="F403" s="25">
        <v>4688</v>
      </c>
      <c r="G403" s="11">
        <v>3.9</v>
      </c>
      <c r="H403" s="12">
        <f t="shared" si="6"/>
        <v>1202.051282051282</v>
      </c>
      <c r="I403" s="10" t="s">
        <v>151</v>
      </c>
    </row>
    <row r="404" spans="3:9" ht="15">
      <c r="C404" s="13" t="s">
        <v>834</v>
      </c>
      <c r="D404" s="8"/>
      <c r="E404" s="8"/>
      <c r="F404" s="26">
        <f>SUM(F348:F403)</f>
        <v>199143</v>
      </c>
      <c r="G404" s="20">
        <v>292.19</v>
      </c>
      <c r="H404" s="12">
        <f t="shared" si="6"/>
        <v>681.5530990109175</v>
      </c>
      <c r="I404" s="8"/>
    </row>
    <row r="405" spans="3:9" ht="15">
      <c r="C405" s="5"/>
      <c r="D405" s="8"/>
      <c r="E405" s="8"/>
      <c r="F405" s="25"/>
      <c r="G405" s="8"/>
      <c r="H405" s="12"/>
      <c r="I405" s="8"/>
    </row>
    <row r="406" spans="3:9" ht="15">
      <c r="C406" s="5"/>
      <c r="D406" s="8"/>
      <c r="E406" s="8"/>
      <c r="F406" s="25"/>
      <c r="G406" s="8"/>
      <c r="H406" s="12"/>
      <c r="I406" s="8"/>
    </row>
    <row r="407" spans="3:9" ht="15">
      <c r="C407" s="7" t="s">
        <v>835</v>
      </c>
      <c r="D407" s="8"/>
      <c r="E407" s="8"/>
      <c r="F407" s="25"/>
      <c r="G407" s="8"/>
      <c r="H407" s="12"/>
      <c r="I407" s="8"/>
    </row>
    <row r="408" spans="3:9" ht="15">
      <c r="C408" s="9" t="s">
        <v>836</v>
      </c>
      <c r="D408" s="10" t="s">
        <v>166</v>
      </c>
      <c r="E408" s="10" t="s">
        <v>837</v>
      </c>
      <c r="F408" s="25">
        <v>209</v>
      </c>
      <c r="G408" s="11">
        <v>66.86</v>
      </c>
      <c r="H408" s="12">
        <f t="shared" si="6"/>
        <v>3.1259347891115765</v>
      </c>
      <c r="I408" s="10" t="s">
        <v>151</v>
      </c>
    </row>
    <row r="409" spans="3:9" ht="15">
      <c r="C409" s="9" t="s">
        <v>838</v>
      </c>
      <c r="D409" s="10" t="s">
        <v>149</v>
      </c>
      <c r="E409" s="10" t="s">
        <v>839</v>
      </c>
      <c r="F409" s="25">
        <v>1276</v>
      </c>
      <c r="G409" s="11">
        <v>38.03</v>
      </c>
      <c r="H409" s="12">
        <f t="shared" si="6"/>
        <v>33.55245858532737</v>
      </c>
      <c r="I409" s="10" t="s">
        <v>151</v>
      </c>
    </row>
    <row r="410" spans="3:9" ht="15">
      <c r="C410" s="9" t="s">
        <v>840</v>
      </c>
      <c r="D410" s="14" t="s">
        <v>159</v>
      </c>
      <c r="E410" s="10" t="s">
        <v>841</v>
      </c>
      <c r="F410" s="25">
        <v>1446</v>
      </c>
      <c r="G410" s="11">
        <v>114.37</v>
      </c>
      <c r="H410" s="12">
        <f t="shared" si="6"/>
        <v>12.64317565795226</v>
      </c>
      <c r="I410" s="10" t="s">
        <v>151</v>
      </c>
    </row>
    <row r="411" spans="3:9" ht="15">
      <c r="C411" s="9" t="s">
        <v>842</v>
      </c>
      <c r="D411" s="14" t="s">
        <v>159</v>
      </c>
      <c r="E411" s="10" t="s">
        <v>843</v>
      </c>
      <c r="F411" s="25">
        <v>2596</v>
      </c>
      <c r="G411" s="11">
        <v>27.54</v>
      </c>
      <c r="H411" s="12">
        <f t="shared" si="6"/>
        <v>94.26289034132172</v>
      </c>
      <c r="I411" s="10" t="s">
        <v>151</v>
      </c>
    </row>
    <row r="412" spans="3:9" ht="15">
      <c r="C412" s="9" t="s">
        <v>844</v>
      </c>
      <c r="D412" s="10" t="s">
        <v>223</v>
      </c>
      <c r="E412" s="10" t="s">
        <v>845</v>
      </c>
      <c r="F412" s="25">
        <v>579</v>
      </c>
      <c r="G412" s="11">
        <v>2.65</v>
      </c>
      <c r="H412" s="12">
        <f t="shared" si="6"/>
        <v>218.49056603773585</v>
      </c>
      <c r="I412" s="10" t="s">
        <v>151</v>
      </c>
    </row>
    <row r="413" spans="3:9" ht="15">
      <c r="C413" s="9" t="s">
        <v>846</v>
      </c>
      <c r="D413" s="10" t="s">
        <v>295</v>
      </c>
      <c r="E413" s="10" t="s">
        <v>847</v>
      </c>
      <c r="F413" s="25">
        <v>612</v>
      </c>
      <c r="G413" s="11">
        <v>24.38</v>
      </c>
      <c r="H413" s="12">
        <f t="shared" si="6"/>
        <v>25.102543068088597</v>
      </c>
      <c r="I413" s="10" t="s">
        <v>151</v>
      </c>
    </row>
    <row r="414" spans="3:9" ht="15">
      <c r="C414" s="9" t="s">
        <v>848</v>
      </c>
      <c r="D414" s="10" t="s">
        <v>223</v>
      </c>
      <c r="E414" s="10" t="s">
        <v>849</v>
      </c>
      <c r="F414" s="25">
        <v>412</v>
      </c>
      <c r="G414" s="11">
        <v>68.39</v>
      </c>
      <c r="H414" s="12">
        <f t="shared" si="6"/>
        <v>6.024272554467028</v>
      </c>
      <c r="I414" s="10" t="s">
        <v>151</v>
      </c>
    </row>
    <row r="415" spans="3:9" ht="15">
      <c r="C415" s="9" t="s">
        <v>850</v>
      </c>
      <c r="D415" s="8"/>
      <c r="E415" s="10" t="s">
        <v>851</v>
      </c>
      <c r="F415" s="25">
        <v>988</v>
      </c>
      <c r="G415" s="11">
        <v>38.97</v>
      </c>
      <c r="H415" s="12">
        <f t="shared" si="6"/>
        <v>25.352835514498334</v>
      </c>
      <c r="I415" s="10" t="s">
        <v>151</v>
      </c>
    </row>
    <row r="416" spans="3:9" ht="15">
      <c r="C416" s="9" t="s">
        <v>852</v>
      </c>
      <c r="D416" s="10">
        <v>5</v>
      </c>
      <c r="E416" s="10" t="s">
        <v>853</v>
      </c>
      <c r="F416" s="25">
        <v>9624</v>
      </c>
      <c r="G416" s="11">
        <v>15.48</v>
      </c>
      <c r="H416" s="12">
        <f t="shared" si="6"/>
        <v>621.7054263565891</v>
      </c>
      <c r="I416" s="10" t="s">
        <v>151</v>
      </c>
    </row>
    <row r="417" spans="3:9" ht="15">
      <c r="C417" s="9" t="s">
        <v>854</v>
      </c>
      <c r="D417" s="10"/>
      <c r="E417" s="10" t="s">
        <v>855</v>
      </c>
      <c r="F417" s="25">
        <v>813</v>
      </c>
      <c r="G417" s="11">
        <v>67.46</v>
      </c>
      <c r="H417" s="12">
        <f t="shared" si="6"/>
        <v>12.051586125111179</v>
      </c>
      <c r="I417" s="10" t="s">
        <v>151</v>
      </c>
    </row>
    <row r="418" spans="3:9" ht="15">
      <c r="C418" s="9" t="s">
        <v>856</v>
      </c>
      <c r="D418" s="10" t="s">
        <v>295</v>
      </c>
      <c r="E418" s="10" t="s">
        <v>857</v>
      </c>
      <c r="F418" s="25">
        <v>956</v>
      </c>
      <c r="G418" s="11">
        <v>42.91</v>
      </c>
      <c r="H418" s="12">
        <f t="shared" si="6"/>
        <v>22.279189000233046</v>
      </c>
      <c r="I418" s="10" t="s">
        <v>151</v>
      </c>
    </row>
    <row r="419" spans="3:9" ht="15">
      <c r="C419" s="9" t="s">
        <v>858</v>
      </c>
      <c r="D419" s="10" t="s">
        <v>149</v>
      </c>
      <c r="E419" s="10" t="s">
        <v>859</v>
      </c>
      <c r="F419" s="25">
        <v>3223</v>
      </c>
      <c r="G419" s="11">
        <v>42.36</v>
      </c>
      <c r="H419" s="12">
        <f t="shared" si="6"/>
        <v>76.08593012275732</v>
      </c>
      <c r="I419" s="10" t="s">
        <v>151</v>
      </c>
    </row>
    <row r="420" spans="3:9" ht="15">
      <c r="C420" s="13" t="s">
        <v>619</v>
      </c>
      <c r="D420" s="8"/>
      <c r="E420" s="8"/>
      <c r="F420" s="26">
        <f>SUM(F408:F419)</f>
        <v>22734</v>
      </c>
      <c r="G420" s="20">
        <v>549.4</v>
      </c>
      <c r="H420" s="12">
        <f t="shared" si="6"/>
        <v>41.379686931197675</v>
      </c>
      <c r="I420" s="8"/>
    </row>
    <row r="421" spans="3:9" ht="15">
      <c r="C421" s="5"/>
      <c r="D421" s="8"/>
      <c r="E421" s="8"/>
      <c r="F421" s="25"/>
      <c r="G421" s="8"/>
      <c r="H421" s="12"/>
      <c r="I421" s="8"/>
    </row>
    <row r="422" spans="3:9" ht="15">
      <c r="C422" s="5"/>
      <c r="D422" s="8"/>
      <c r="E422" s="8"/>
      <c r="F422" s="25"/>
      <c r="G422" s="8"/>
      <c r="H422" s="12"/>
      <c r="I422" s="8"/>
    </row>
    <row r="423" spans="3:9" ht="15">
      <c r="C423" s="7" t="s">
        <v>860</v>
      </c>
      <c r="D423" s="8"/>
      <c r="E423" s="8"/>
      <c r="F423" s="25"/>
      <c r="G423" s="8"/>
      <c r="H423" s="12"/>
      <c r="I423" s="8"/>
    </row>
    <row r="424" spans="3:9" ht="15">
      <c r="C424" s="9" t="s">
        <v>861</v>
      </c>
      <c r="D424" s="10" t="s">
        <v>149</v>
      </c>
      <c r="E424" s="10" t="s">
        <v>862</v>
      </c>
      <c r="F424" s="25">
        <v>5535</v>
      </c>
      <c r="G424" s="11">
        <v>62.86</v>
      </c>
      <c r="H424" s="12">
        <f aca="true" t="shared" si="7" ref="H424:H487">F424/G424</f>
        <v>88.05281578110086</v>
      </c>
      <c r="I424" s="10" t="s">
        <v>151</v>
      </c>
    </row>
    <row r="425" spans="3:9" ht="15">
      <c r="C425" s="9" t="s">
        <v>863</v>
      </c>
      <c r="D425" s="10" t="s">
        <v>149</v>
      </c>
      <c r="E425" s="10" t="s">
        <v>864</v>
      </c>
      <c r="F425" s="25">
        <v>1525</v>
      </c>
      <c r="G425" s="11">
        <v>112.63</v>
      </c>
      <c r="H425" s="12">
        <f t="shared" si="7"/>
        <v>13.539909437982775</v>
      </c>
      <c r="I425" s="10" t="s">
        <v>151</v>
      </c>
    </row>
    <row r="426" spans="3:9" ht="15">
      <c r="C426" s="9" t="s">
        <v>865</v>
      </c>
      <c r="D426" s="10" t="s">
        <v>149</v>
      </c>
      <c r="E426" s="10" t="s">
        <v>866</v>
      </c>
      <c r="F426" s="25">
        <v>2073</v>
      </c>
      <c r="G426" s="11">
        <v>66.12</v>
      </c>
      <c r="H426" s="12">
        <f t="shared" si="7"/>
        <v>31.352087114337564</v>
      </c>
      <c r="I426" s="10" t="s">
        <v>151</v>
      </c>
    </row>
    <row r="427" spans="3:9" ht="15">
      <c r="C427" s="9" t="s">
        <v>867</v>
      </c>
      <c r="D427" s="10" t="s">
        <v>159</v>
      </c>
      <c r="E427" s="10" t="s">
        <v>868</v>
      </c>
      <c r="F427" s="25">
        <v>565</v>
      </c>
      <c r="G427" s="11">
        <v>136.91</v>
      </c>
      <c r="H427" s="12">
        <f t="shared" si="7"/>
        <v>4.126798626835147</v>
      </c>
      <c r="I427" s="10" t="s">
        <v>151</v>
      </c>
    </row>
    <row r="428" spans="3:9" ht="15">
      <c r="C428" s="9" t="s">
        <v>869</v>
      </c>
      <c r="D428" s="10" t="s">
        <v>149</v>
      </c>
      <c r="E428" s="10" t="s">
        <v>870</v>
      </c>
      <c r="F428" s="25">
        <v>2604</v>
      </c>
      <c r="G428" s="11">
        <v>45.75</v>
      </c>
      <c r="H428" s="12">
        <f t="shared" si="7"/>
        <v>56.91803278688525</v>
      </c>
      <c r="I428" s="10" t="s">
        <v>151</v>
      </c>
    </row>
    <row r="429" spans="3:9" ht="15">
      <c r="C429" s="9" t="s">
        <v>871</v>
      </c>
      <c r="D429" s="10" t="s">
        <v>166</v>
      </c>
      <c r="E429" s="10" t="s">
        <v>872</v>
      </c>
      <c r="F429" s="25">
        <v>386</v>
      </c>
      <c r="G429" s="11">
        <v>92.52</v>
      </c>
      <c r="H429" s="12">
        <f t="shared" si="7"/>
        <v>4.172070903588414</v>
      </c>
      <c r="I429" s="10" t="s">
        <v>151</v>
      </c>
    </row>
    <row r="430" spans="3:9" ht="15">
      <c r="C430" s="9" t="s">
        <v>873</v>
      </c>
      <c r="D430" s="10" t="s">
        <v>149</v>
      </c>
      <c r="E430" s="10" t="s">
        <v>874</v>
      </c>
      <c r="F430" s="25">
        <v>3267</v>
      </c>
      <c r="G430" s="11">
        <v>48.48</v>
      </c>
      <c r="H430" s="12">
        <f t="shared" si="7"/>
        <v>67.38861386138615</v>
      </c>
      <c r="I430" s="10" t="s">
        <v>151</v>
      </c>
    </row>
    <row r="431" spans="3:9" ht="15">
      <c r="C431" s="9" t="s">
        <v>875</v>
      </c>
      <c r="D431" s="10" t="s">
        <v>159</v>
      </c>
      <c r="E431" s="10" t="s">
        <v>876</v>
      </c>
      <c r="F431" s="25">
        <v>714</v>
      </c>
      <c r="G431" s="11">
        <v>123.64</v>
      </c>
      <c r="H431" s="12">
        <f t="shared" si="7"/>
        <v>5.774830152054351</v>
      </c>
      <c r="I431" s="10" t="s">
        <v>151</v>
      </c>
    </row>
    <row r="432" spans="3:9" ht="15">
      <c r="C432" s="9" t="s">
        <v>877</v>
      </c>
      <c r="D432" s="10" t="s">
        <v>149</v>
      </c>
      <c r="E432" s="10" t="s">
        <v>878</v>
      </c>
      <c r="F432" s="25">
        <v>4237</v>
      </c>
      <c r="G432" s="11">
        <v>39.41</v>
      </c>
      <c r="H432" s="12">
        <f t="shared" si="7"/>
        <v>107.51078406495814</v>
      </c>
      <c r="I432" s="10" t="s">
        <v>151</v>
      </c>
    </row>
    <row r="433" spans="3:9" ht="15">
      <c r="C433" s="9" t="s">
        <v>879</v>
      </c>
      <c r="D433" s="10" t="s">
        <v>149</v>
      </c>
      <c r="E433" s="10" t="s">
        <v>880</v>
      </c>
      <c r="F433" s="25">
        <v>2056</v>
      </c>
      <c r="G433" s="11">
        <v>175.67</v>
      </c>
      <c r="H433" s="12">
        <f t="shared" si="7"/>
        <v>11.703762736949963</v>
      </c>
      <c r="I433" s="10" t="s">
        <v>151</v>
      </c>
    </row>
    <row r="434" spans="3:9" ht="15">
      <c r="C434" s="9" t="s">
        <v>881</v>
      </c>
      <c r="D434" s="10" t="s">
        <v>149</v>
      </c>
      <c r="E434" s="10" t="s">
        <v>882</v>
      </c>
      <c r="F434" s="25">
        <v>2891</v>
      </c>
      <c r="G434" s="11">
        <v>21.69</v>
      </c>
      <c r="H434" s="12">
        <f t="shared" si="7"/>
        <v>133.28722913785154</v>
      </c>
      <c r="I434" s="10" t="s">
        <v>151</v>
      </c>
    </row>
    <row r="435" spans="3:9" ht="15">
      <c r="C435" s="9" t="s">
        <v>883</v>
      </c>
      <c r="D435" s="10" t="s">
        <v>223</v>
      </c>
      <c r="E435" s="10" t="s">
        <v>884</v>
      </c>
      <c r="F435" s="25">
        <v>813</v>
      </c>
      <c r="G435" s="11">
        <v>30.57</v>
      </c>
      <c r="H435" s="12">
        <f t="shared" si="7"/>
        <v>26.594700686947988</v>
      </c>
      <c r="I435" s="10" t="s">
        <v>151</v>
      </c>
    </row>
    <row r="436" spans="3:9" ht="15">
      <c r="C436" s="9" t="s">
        <v>885</v>
      </c>
      <c r="D436" s="10" t="s">
        <v>149</v>
      </c>
      <c r="E436" s="10" t="s">
        <v>886</v>
      </c>
      <c r="F436" s="25">
        <v>7220</v>
      </c>
      <c r="G436" s="11">
        <v>20.88</v>
      </c>
      <c r="H436" s="12">
        <f t="shared" si="7"/>
        <v>345.7854406130268</v>
      </c>
      <c r="I436" s="10" t="s">
        <v>151</v>
      </c>
    </row>
    <row r="437" spans="3:9" ht="15">
      <c r="C437" s="9" t="s">
        <v>887</v>
      </c>
      <c r="D437" s="10" t="s">
        <v>223</v>
      </c>
      <c r="E437" s="10" t="s">
        <v>888</v>
      </c>
      <c r="F437" s="25">
        <v>309</v>
      </c>
      <c r="G437" s="11">
        <v>2.46</v>
      </c>
      <c r="H437" s="12">
        <f t="shared" si="7"/>
        <v>125.60975609756098</v>
      </c>
      <c r="I437" s="10" t="s">
        <v>172</v>
      </c>
    </row>
    <row r="438" spans="3:9" ht="15">
      <c r="C438" s="9" t="s">
        <v>889</v>
      </c>
      <c r="D438" s="10" t="s">
        <v>159</v>
      </c>
      <c r="E438" s="10" t="s">
        <v>890</v>
      </c>
      <c r="F438" s="25">
        <v>720</v>
      </c>
      <c r="G438" s="11">
        <v>101.99</v>
      </c>
      <c r="H438" s="12">
        <f t="shared" si="7"/>
        <v>7.059515638788117</v>
      </c>
      <c r="I438" s="10" t="s">
        <v>151</v>
      </c>
    </row>
    <row r="439" spans="3:9" ht="15">
      <c r="C439" s="9" t="s">
        <v>891</v>
      </c>
      <c r="D439" s="10" t="s">
        <v>149</v>
      </c>
      <c r="E439" s="10" t="s">
        <v>892</v>
      </c>
      <c r="F439" s="25">
        <v>1756</v>
      </c>
      <c r="G439" s="11">
        <v>56.54</v>
      </c>
      <c r="H439" s="12">
        <f t="shared" si="7"/>
        <v>31.05765829501238</v>
      </c>
      <c r="I439" s="10" t="s">
        <v>151</v>
      </c>
    </row>
    <row r="440" spans="3:9" ht="15">
      <c r="C440" s="9" t="s">
        <v>893</v>
      </c>
      <c r="D440" s="10" t="s">
        <v>159</v>
      </c>
      <c r="E440" s="10" t="s">
        <v>894</v>
      </c>
      <c r="F440" s="25">
        <v>518</v>
      </c>
      <c r="G440" s="11">
        <v>57.18</v>
      </c>
      <c r="H440" s="12">
        <f t="shared" si="7"/>
        <v>9.059111577474642</v>
      </c>
      <c r="I440" s="10" t="s">
        <v>151</v>
      </c>
    </row>
    <row r="441" spans="3:9" ht="15">
      <c r="C441" s="9" t="s">
        <v>895</v>
      </c>
      <c r="D441" s="14" t="s">
        <v>223</v>
      </c>
      <c r="E441" s="10" t="s">
        <v>896</v>
      </c>
      <c r="F441" s="25">
        <v>8926</v>
      </c>
      <c r="G441" s="11">
        <v>58.05</v>
      </c>
      <c r="H441" s="12">
        <f t="shared" si="7"/>
        <v>153.76399655469424</v>
      </c>
      <c r="I441" s="10" t="s">
        <v>151</v>
      </c>
    </row>
    <row r="442" spans="3:9" ht="15">
      <c r="C442" s="9" t="s">
        <v>897</v>
      </c>
      <c r="D442" s="10" t="s">
        <v>159</v>
      </c>
      <c r="E442" s="10" t="s">
        <v>898</v>
      </c>
      <c r="F442" s="25">
        <v>851</v>
      </c>
      <c r="G442" s="11">
        <v>35.19</v>
      </c>
      <c r="H442" s="12">
        <f t="shared" si="7"/>
        <v>24.183006535947715</v>
      </c>
      <c r="I442" s="10" t="s">
        <v>151</v>
      </c>
    </row>
    <row r="443" spans="3:9" ht="15">
      <c r="C443" s="9" t="s">
        <v>899</v>
      </c>
      <c r="D443" s="10" t="s">
        <v>223</v>
      </c>
      <c r="E443" s="10" t="s">
        <v>900</v>
      </c>
      <c r="F443" s="25">
        <v>1510</v>
      </c>
      <c r="G443" s="11">
        <v>10.58</v>
      </c>
      <c r="H443" s="12">
        <f t="shared" si="7"/>
        <v>142.72211720226844</v>
      </c>
      <c r="I443" s="10" t="s">
        <v>151</v>
      </c>
    </row>
    <row r="444" spans="3:9" ht="15">
      <c r="C444" s="9" t="s">
        <v>901</v>
      </c>
      <c r="D444" s="10" t="s">
        <v>149</v>
      </c>
      <c r="E444" s="10" t="s">
        <v>902</v>
      </c>
      <c r="F444" s="25">
        <v>20392</v>
      </c>
      <c r="G444" s="11">
        <v>33.71</v>
      </c>
      <c r="H444" s="12">
        <f t="shared" si="7"/>
        <v>604.9243547908633</v>
      </c>
      <c r="I444" s="10" t="s">
        <v>151</v>
      </c>
    </row>
    <row r="445" spans="3:9" ht="15">
      <c r="C445" s="9" t="s">
        <v>903</v>
      </c>
      <c r="D445" s="10" t="s">
        <v>223</v>
      </c>
      <c r="E445" s="10" t="s">
        <v>904</v>
      </c>
      <c r="F445" s="25">
        <v>938</v>
      </c>
      <c r="G445" s="11">
        <v>79.86</v>
      </c>
      <c r="H445" s="12">
        <f t="shared" si="7"/>
        <v>11.745554720761332</v>
      </c>
      <c r="I445" s="10" t="s">
        <v>151</v>
      </c>
    </row>
    <row r="446" spans="3:9" ht="15">
      <c r="C446" s="9" t="s">
        <v>905</v>
      </c>
      <c r="D446" s="10" t="s">
        <v>149</v>
      </c>
      <c r="E446" s="10" t="s">
        <v>906</v>
      </c>
      <c r="F446" s="25">
        <v>4838</v>
      </c>
      <c r="G446" s="11">
        <v>38.24</v>
      </c>
      <c r="H446" s="12">
        <f t="shared" si="7"/>
        <v>126.51673640167364</v>
      </c>
      <c r="I446" s="10" t="s">
        <v>151</v>
      </c>
    </row>
    <row r="447" spans="3:9" ht="15">
      <c r="C447" s="9" t="s">
        <v>907</v>
      </c>
      <c r="D447" s="10" t="s">
        <v>223</v>
      </c>
      <c r="E447" s="10" t="s">
        <v>908</v>
      </c>
      <c r="F447" s="25">
        <v>1775</v>
      </c>
      <c r="G447" s="11">
        <v>16.11</v>
      </c>
      <c r="H447" s="12">
        <f t="shared" si="7"/>
        <v>110.18001241464928</v>
      </c>
      <c r="I447" s="10" t="s">
        <v>151</v>
      </c>
    </row>
    <row r="448" spans="3:9" ht="15">
      <c r="C448" s="13" t="s">
        <v>202</v>
      </c>
      <c r="D448" s="8"/>
      <c r="E448" s="8"/>
      <c r="F448" s="26">
        <f>SUM(F424:F447)</f>
        <v>76419</v>
      </c>
      <c r="G448" s="20">
        <v>1467.04</v>
      </c>
      <c r="H448" s="12">
        <f t="shared" si="7"/>
        <v>52.090604209837494</v>
      </c>
      <c r="I448" s="8"/>
    </row>
    <row r="449" spans="3:9" ht="15">
      <c r="C449" s="5"/>
      <c r="D449" s="8"/>
      <c r="E449" s="8"/>
      <c r="F449" s="25"/>
      <c r="G449" s="8"/>
      <c r="H449" s="12"/>
      <c r="I449" s="8"/>
    </row>
    <row r="450" spans="3:9" ht="15">
      <c r="C450" s="5"/>
      <c r="D450" s="8"/>
      <c r="E450" s="8"/>
      <c r="F450" s="25"/>
      <c r="G450" s="8"/>
      <c r="H450" s="12"/>
      <c r="I450" s="8"/>
    </row>
    <row r="451" spans="3:9" ht="15">
      <c r="C451" s="7" t="s">
        <v>909</v>
      </c>
      <c r="D451" s="8"/>
      <c r="E451" s="8"/>
      <c r="F451" s="25"/>
      <c r="G451" s="8"/>
      <c r="H451" s="12"/>
      <c r="I451" s="8"/>
    </row>
    <row r="452" spans="3:9" ht="15">
      <c r="C452" s="9" t="s">
        <v>910</v>
      </c>
      <c r="D452" s="10" t="s">
        <v>223</v>
      </c>
      <c r="E452" s="10" t="s">
        <v>911</v>
      </c>
      <c r="F452" s="25">
        <v>3635</v>
      </c>
      <c r="G452" s="11">
        <v>87.98</v>
      </c>
      <c r="H452" s="12">
        <f t="shared" si="7"/>
        <v>41.31620822914299</v>
      </c>
      <c r="I452" s="10" t="s">
        <v>151</v>
      </c>
    </row>
    <row r="453" spans="3:9" ht="15">
      <c r="C453" s="9" t="s">
        <v>912</v>
      </c>
      <c r="D453" s="10" t="s">
        <v>149</v>
      </c>
      <c r="E453" s="10" t="s">
        <v>913</v>
      </c>
      <c r="F453" s="25">
        <v>817</v>
      </c>
      <c r="G453" s="11">
        <v>73.94</v>
      </c>
      <c r="H453" s="12">
        <f t="shared" si="7"/>
        <v>11.04949959426562</v>
      </c>
      <c r="I453" s="10" t="s">
        <v>151</v>
      </c>
    </row>
    <row r="454" spans="3:9" ht="15">
      <c r="C454" s="9" t="s">
        <v>914</v>
      </c>
      <c r="D454" s="10" t="s">
        <v>149</v>
      </c>
      <c r="E454" s="10" t="s">
        <v>915</v>
      </c>
      <c r="F454" s="25">
        <v>736</v>
      </c>
      <c r="G454" s="11">
        <v>91.84</v>
      </c>
      <c r="H454" s="12">
        <f t="shared" si="7"/>
        <v>8.013937282229964</v>
      </c>
      <c r="I454" s="10" t="s">
        <v>151</v>
      </c>
    </row>
    <row r="455" spans="3:9" ht="15">
      <c r="C455" s="9" t="s">
        <v>916</v>
      </c>
      <c r="D455" s="10" t="s">
        <v>223</v>
      </c>
      <c r="E455" s="10" t="s">
        <v>917</v>
      </c>
      <c r="F455" s="25">
        <v>946</v>
      </c>
      <c r="G455" s="11">
        <v>60.61</v>
      </c>
      <c r="H455" s="12">
        <f t="shared" si="7"/>
        <v>15.60798548094374</v>
      </c>
      <c r="I455" s="10" t="s">
        <v>151</v>
      </c>
    </row>
    <row r="456" spans="3:9" ht="15">
      <c r="C456" s="9" t="s">
        <v>918</v>
      </c>
      <c r="D456" s="10" t="s">
        <v>149</v>
      </c>
      <c r="E456" s="10" t="s">
        <v>919</v>
      </c>
      <c r="F456" s="25">
        <v>1033</v>
      </c>
      <c r="G456" s="11">
        <v>6</v>
      </c>
      <c r="H456" s="12">
        <f t="shared" si="7"/>
        <v>172.16666666666666</v>
      </c>
      <c r="I456" s="10" t="s">
        <v>151</v>
      </c>
    </row>
    <row r="457" spans="3:9" ht="15">
      <c r="C457" s="9" t="s">
        <v>920</v>
      </c>
      <c r="D457" s="10" t="s">
        <v>149</v>
      </c>
      <c r="E457" s="10" t="s">
        <v>921</v>
      </c>
      <c r="F457" s="25">
        <v>2135</v>
      </c>
      <c r="G457" s="11">
        <v>42.46</v>
      </c>
      <c r="H457" s="12">
        <f t="shared" si="7"/>
        <v>50.282618935468676</v>
      </c>
      <c r="I457" s="10" t="s">
        <v>151</v>
      </c>
    </row>
    <row r="458" spans="3:9" ht="15">
      <c r="C458" s="9" t="s">
        <v>922</v>
      </c>
      <c r="D458" s="10" t="s">
        <v>149</v>
      </c>
      <c r="E458" s="10" t="s">
        <v>923</v>
      </c>
      <c r="F458" s="25">
        <v>1184</v>
      </c>
      <c r="G458" s="11">
        <v>143.84</v>
      </c>
      <c r="H458" s="12">
        <f t="shared" si="7"/>
        <v>8.231368186874304</v>
      </c>
      <c r="I458" s="10" t="s">
        <v>151</v>
      </c>
    </row>
    <row r="459" spans="3:9" ht="15">
      <c r="C459" s="9" t="s">
        <v>924</v>
      </c>
      <c r="D459" s="10" t="s">
        <v>223</v>
      </c>
      <c r="E459" s="10" t="s">
        <v>925</v>
      </c>
      <c r="F459" s="25">
        <v>636</v>
      </c>
      <c r="G459" s="11">
        <v>86.05</v>
      </c>
      <c r="H459" s="12">
        <f t="shared" si="7"/>
        <v>7.3910517141196985</v>
      </c>
      <c r="I459" s="10" t="s">
        <v>151</v>
      </c>
    </row>
    <row r="460" spans="3:9" ht="15">
      <c r="C460" s="9" t="s">
        <v>926</v>
      </c>
      <c r="D460" s="10" t="s">
        <v>149</v>
      </c>
      <c r="E460" s="10" t="s">
        <v>927</v>
      </c>
      <c r="F460" s="25">
        <v>835</v>
      </c>
      <c r="G460" s="11">
        <v>48.14</v>
      </c>
      <c r="H460" s="12">
        <f t="shared" si="7"/>
        <v>17.345243041130036</v>
      </c>
      <c r="I460" s="10" t="s">
        <v>151</v>
      </c>
    </row>
    <row r="461" spans="3:9" ht="15">
      <c r="C461" s="9" t="s">
        <v>928</v>
      </c>
      <c r="D461" s="10" t="s">
        <v>223</v>
      </c>
      <c r="E461" s="10" t="s">
        <v>929</v>
      </c>
      <c r="F461" s="25">
        <v>816</v>
      </c>
      <c r="G461" s="11">
        <v>28.41</v>
      </c>
      <c r="H461" s="12">
        <f t="shared" si="7"/>
        <v>28.722280887011614</v>
      </c>
      <c r="I461" s="10" t="s">
        <v>151</v>
      </c>
    </row>
    <row r="462" spans="3:9" ht="15">
      <c r="C462" s="9" t="s">
        <v>930</v>
      </c>
      <c r="D462" s="10" t="s">
        <v>223</v>
      </c>
      <c r="E462" s="10" t="s">
        <v>931</v>
      </c>
      <c r="F462" s="25">
        <v>759</v>
      </c>
      <c r="G462" s="11">
        <v>32.6</v>
      </c>
      <c r="H462" s="12">
        <f t="shared" si="7"/>
        <v>23.282208588957054</v>
      </c>
      <c r="I462" s="10" t="s">
        <v>151</v>
      </c>
    </row>
    <row r="463" spans="3:9" ht="15">
      <c r="C463" s="9" t="s">
        <v>932</v>
      </c>
      <c r="D463" s="10" t="s">
        <v>159</v>
      </c>
      <c r="E463" s="10" t="s">
        <v>933</v>
      </c>
      <c r="F463" s="25">
        <v>708</v>
      </c>
      <c r="G463" s="11">
        <v>107.14</v>
      </c>
      <c r="H463" s="12">
        <f t="shared" si="7"/>
        <v>6.608176218032481</v>
      </c>
      <c r="I463" s="10" t="s">
        <v>151</v>
      </c>
    </row>
    <row r="464" spans="3:9" ht="15">
      <c r="C464" s="9" t="s">
        <v>934</v>
      </c>
      <c r="D464" s="10" t="s">
        <v>149</v>
      </c>
      <c r="E464" s="10" t="s">
        <v>935</v>
      </c>
      <c r="F464" s="25">
        <v>2039</v>
      </c>
      <c r="G464" s="11">
        <v>21.5</v>
      </c>
      <c r="H464" s="12">
        <f t="shared" si="7"/>
        <v>94.83720930232558</v>
      </c>
      <c r="I464" s="10" t="s">
        <v>151</v>
      </c>
    </row>
    <row r="465" spans="3:9" ht="15">
      <c r="C465" s="9" t="s">
        <v>936</v>
      </c>
      <c r="D465" s="10" t="s">
        <v>149</v>
      </c>
      <c r="E465" s="10" t="s">
        <v>937</v>
      </c>
      <c r="F465" s="25">
        <v>1238</v>
      </c>
      <c r="G465" s="11">
        <v>123.9</v>
      </c>
      <c r="H465" s="12">
        <f t="shared" si="7"/>
        <v>9.991928974979823</v>
      </c>
      <c r="I465" s="10" t="s">
        <v>151</v>
      </c>
    </row>
    <row r="466" spans="3:9" ht="15">
      <c r="C466" s="9" t="s">
        <v>938</v>
      </c>
      <c r="D466" s="10" t="s">
        <v>149</v>
      </c>
      <c r="E466" s="10" t="s">
        <v>939</v>
      </c>
      <c r="F466" s="25">
        <v>1961</v>
      </c>
      <c r="G466" s="11">
        <v>52.87</v>
      </c>
      <c r="H466" s="12">
        <f t="shared" si="7"/>
        <v>37.09097787024778</v>
      </c>
      <c r="I466" s="10" t="s">
        <v>151</v>
      </c>
    </row>
    <row r="467" spans="3:9" ht="15">
      <c r="C467" s="9" t="s">
        <v>940</v>
      </c>
      <c r="D467" s="10" t="s">
        <v>149</v>
      </c>
      <c r="E467" s="10" t="s">
        <v>941</v>
      </c>
      <c r="F467" s="25">
        <v>1478</v>
      </c>
      <c r="G467" s="11">
        <v>165.74</v>
      </c>
      <c r="H467" s="12">
        <f t="shared" si="7"/>
        <v>8.917581754555327</v>
      </c>
      <c r="I467" s="10" t="s">
        <v>151</v>
      </c>
    </row>
    <row r="468" spans="3:9" ht="15">
      <c r="C468" s="9" t="s">
        <v>942</v>
      </c>
      <c r="D468" s="10" t="s">
        <v>149</v>
      </c>
      <c r="E468" s="10" t="s">
        <v>943</v>
      </c>
      <c r="F468" s="25">
        <v>1624</v>
      </c>
      <c r="G468" s="11">
        <v>86.01</v>
      </c>
      <c r="H468" s="12">
        <f t="shared" si="7"/>
        <v>18.88152540402279</v>
      </c>
      <c r="I468" s="10" t="s">
        <v>151</v>
      </c>
    </row>
    <row r="469" spans="3:9" ht="15">
      <c r="C469" s="9" t="s">
        <v>944</v>
      </c>
      <c r="D469" s="10" t="s">
        <v>149</v>
      </c>
      <c r="E469" s="10" t="s">
        <v>945</v>
      </c>
      <c r="F469" s="25">
        <v>895</v>
      </c>
      <c r="G469" s="11">
        <v>60.42</v>
      </c>
      <c r="H469" s="12">
        <f t="shared" si="7"/>
        <v>14.812975835815955</v>
      </c>
      <c r="I469" s="10" t="s">
        <v>151</v>
      </c>
    </row>
    <row r="470" spans="3:9" ht="15">
      <c r="C470" s="9" t="s">
        <v>946</v>
      </c>
      <c r="D470" s="10" t="s">
        <v>166</v>
      </c>
      <c r="E470" s="10" t="s">
        <v>947</v>
      </c>
      <c r="F470" s="25">
        <v>386</v>
      </c>
      <c r="G470" s="11">
        <v>87.26</v>
      </c>
      <c r="H470" s="12">
        <f t="shared" si="7"/>
        <v>4.423561769424707</v>
      </c>
      <c r="I470" s="10" t="s">
        <v>151</v>
      </c>
    </row>
    <row r="471" spans="3:9" ht="15">
      <c r="C471" s="9" t="s">
        <v>948</v>
      </c>
      <c r="D471" s="10" t="s">
        <v>149</v>
      </c>
      <c r="E471" s="10" t="s">
        <v>949</v>
      </c>
      <c r="F471" s="25">
        <v>1228</v>
      </c>
      <c r="G471" s="11">
        <v>56.37</v>
      </c>
      <c r="H471" s="12">
        <f t="shared" si="7"/>
        <v>21.78463721837857</v>
      </c>
      <c r="I471" s="10" t="s">
        <v>151</v>
      </c>
    </row>
    <row r="472" spans="3:9" ht="15">
      <c r="C472" s="9" t="s">
        <v>950</v>
      </c>
      <c r="D472" s="10" t="s">
        <v>149</v>
      </c>
      <c r="E472" s="10" t="s">
        <v>951</v>
      </c>
      <c r="F472" s="25">
        <v>1071</v>
      </c>
      <c r="G472" s="11">
        <v>63.98</v>
      </c>
      <c r="H472" s="12">
        <f t="shared" si="7"/>
        <v>16.739606126914662</v>
      </c>
      <c r="I472" s="10" t="s">
        <v>151</v>
      </c>
    </row>
    <row r="473" spans="3:9" ht="15">
      <c r="C473" s="9" t="s">
        <v>952</v>
      </c>
      <c r="D473" s="10" t="s">
        <v>149</v>
      </c>
      <c r="E473" s="10" t="s">
        <v>953</v>
      </c>
      <c r="F473" s="25">
        <v>4252</v>
      </c>
      <c r="G473" s="11">
        <v>43.25</v>
      </c>
      <c r="H473" s="12">
        <f t="shared" si="7"/>
        <v>98.3121387283237</v>
      </c>
      <c r="I473" s="10" t="s">
        <v>151</v>
      </c>
    </row>
    <row r="474" spans="3:9" ht="15">
      <c r="C474" s="9" t="s">
        <v>954</v>
      </c>
      <c r="D474" s="10"/>
      <c r="E474" s="10" t="s">
        <v>955</v>
      </c>
      <c r="F474" s="25">
        <v>1667</v>
      </c>
      <c r="G474" s="11">
        <v>83.08</v>
      </c>
      <c r="H474" s="12">
        <f t="shared" si="7"/>
        <v>20.064997592681753</v>
      </c>
      <c r="I474" s="10" t="s">
        <v>151</v>
      </c>
    </row>
    <row r="475" spans="3:9" ht="15">
      <c r="C475" s="9" t="s">
        <v>956</v>
      </c>
      <c r="D475" s="10" t="s">
        <v>149</v>
      </c>
      <c r="E475" s="10" t="s">
        <v>957</v>
      </c>
      <c r="F475" s="25">
        <v>2353</v>
      </c>
      <c r="G475" s="11">
        <v>64.87</v>
      </c>
      <c r="H475" s="12">
        <f t="shared" si="7"/>
        <v>36.27254509018036</v>
      </c>
      <c r="I475" s="10" t="s">
        <v>151</v>
      </c>
    </row>
    <row r="476" spans="3:9" ht="15">
      <c r="C476" s="9" t="s">
        <v>958</v>
      </c>
      <c r="D476" s="10" t="s">
        <v>223</v>
      </c>
      <c r="E476" s="10" t="s">
        <v>959</v>
      </c>
      <c r="F476" s="25">
        <v>1083</v>
      </c>
      <c r="G476" s="11">
        <v>31.27</v>
      </c>
      <c r="H476" s="12">
        <f t="shared" si="7"/>
        <v>34.633834346018546</v>
      </c>
      <c r="I476" s="10" t="s">
        <v>151</v>
      </c>
    </row>
    <row r="477" spans="3:9" ht="15">
      <c r="C477" s="13" t="s">
        <v>960</v>
      </c>
      <c r="D477" s="8"/>
      <c r="E477" s="8"/>
      <c r="F477" s="26">
        <f>SUM(F452:F476)</f>
        <v>35515</v>
      </c>
      <c r="G477" s="20">
        <v>1749.53</v>
      </c>
      <c r="H477" s="12">
        <f t="shared" si="7"/>
        <v>20.29973764382434</v>
      </c>
      <c r="I477" s="8"/>
    </row>
    <row r="478" spans="3:9" ht="15">
      <c r="C478" s="16"/>
      <c r="D478" s="8"/>
      <c r="E478" s="8"/>
      <c r="F478" s="25"/>
      <c r="G478" s="8"/>
      <c r="H478" s="12"/>
      <c r="I478" s="8"/>
    </row>
    <row r="479" spans="3:9" ht="15">
      <c r="C479" s="5"/>
      <c r="D479" s="8"/>
      <c r="E479" s="8"/>
      <c r="F479" s="25"/>
      <c r="G479" s="8"/>
      <c r="H479" s="12"/>
      <c r="I479" s="8"/>
    </row>
    <row r="480" spans="3:9" ht="15">
      <c r="C480" s="7" t="s">
        <v>961</v>
      </c>
      <c r="D480" s="8"/>
      <c r="E480" s="8"/>
      <c r="F480" s="25"/>
      <c r="G480" s="8"/>
      <c r="H480" s="12"/>
      <c r="I480" s="8"/>
    </row>
    <row r="481" spans="3:9" ht="15">
      <c r="C481" s="9" t="s">
        <v>962</v>
      </c>
      <c r="D481" s="10" t="s">
        <v>223</v>
      </c>
      <c r="E481" s="10" t="s">
        <v>963</v>
      </c>
      <c r="F481" s="28">
        <v>1031</v>
      </c>
      <c r="G481" s="11">
        <v>10.94</v>
      </c>
      <c r="H481" s="12">
        <f t="shared" si="7"/>
        <v>94.24131627056673</v>
      </c>
      <c r="I481" s="10" t="s">
        <v>151</v>
      </c>
    </row>
    <row r="482" spans="3:9" ht="15">
      <c r="C482" s="9" t="s">
        <v>964</v>
      </c>
      <c r="D482" s="10" t="s">
        <v>149</v>
      </c>
      <c r="E482" s="10" t="s">
        <v>965</v>
      </c>
      <c r="F482" s="28">
        <v>3306</v>
      </c>
      <c r="G482" s="11">
        <v>38.27</v>
      </c>
      <c r="H482" s="12">
        <f t="shared" si="7"/>
        <v>86.38620329239613</v>
      </c>
      <c r="I482" s="10" t="s">
        <v>151</v>
      </c>
    </row>
    <row r="483" spans="3:9" ht="15">
      <c r="C483" s="9" t="s">
        <v>966</v>
      </c>
      <c r="D483" s="10" t="s">
        <v>223</v>
      </c>
      <c r="E483" s="10" t="s">
        <v>967</v>
      </c>
      <c r="F483" s="28">
        <v>838</v>
      </c>
      <c r="G483" s="11">
        <v>23.81</v>
      </c>
      <c r="H483" s="12">
        <f t="shared" si="7"/>
        <v>35.195296094078124</v>
      </c>
      <c r="I483" s="10" t="s">
        <v>151</v>
      </c>
    </row>
    <row r="484" spans="3:9" ht="15">
      <c r="C484" s="9" t="s">
        <v>968</v>
      </c>
      <c r="D484" s="10">
        <v>5</v>
      </c>
      <c r="E484" s="10" t="s">
        <v>969</v>
      </c>
      <c r="F484" s="28">
        <v>2907</v>
      </c>
      <c r="G484" s="11">
        <v>81.09</v>
      </c>
      <c r="H484" s="12">
        <f t="shared" si="7"/>
        <v>35.84905660377358</v>
      </c>
      <c r="I484" s="10" t="s">
        <v>151</v>
      </c>
    </row>
    <row r="485" spans="3:9" ht="15">
      <c r="C485" s="9" t="s">
        <v>970</v>
      </c>
      <c r="D485" s="10" t="s">
        <v>166</v>
      </c>
      <c r="E485" s="10" t="s">
        <v>971</v>
      </c>
      <c r="F485" s="28">
        <v>539</v>
      </c>
      <c r="G485" s="11">
        <v>13.89</v>
      </c>
      <c r="H485" s="12">
        <f t="shared" si="7"/>
        <v>38.80489560835133</v>
      </c>
      <c r="I485" s="10" t="s">
        <v>172</v>
      </c>
    </row>
    <row r="486" spans="3:9" ht="15">
      <c r="C486" s="9" t="s">
        <v>972</v>
      </c>
      <c r="D486" s="10" t="s">
        <v>149</v>
      </c>
      <c r="E486" s="10" t="s">
        <v>973</v>
      </c>
      <c r="F486" s="28">
        <v>934</v>
      </c>
      <c r="G486" s="11">
        <v>25.27</v>
      </c>
      <c r="H486" s="12">
        <f t="shared" si="7"/>
        <v>36.960823110407595</v>
      </c>
      <c r="I486" s="10" t="s">
        <v>151</v>
      </c>
    </row>
    <row r="487" spans="3:9" ht="15">
      <c r="C487" s="9" t="s">
        <v>974</v>
      </c>
      <c r="D487" s="10"/>
      <c r="E487" s="10">
        <v>44120202</v>
      </c>
      <c r="F487" s="28">
        <v>165</v>
      </c>
      <c r="G487" s="11">
        <v>4.5</v>
      </c>
      <c r="H487" s="12">
        <f t="shared" si="7"/>
        <v>36.666666666666664</v>
      </c>
      <c r="I487" s="10" t="s">
        <v>151</v>
      </c>
    </row>
    <row r="488" spans="3:9" ht="15">
      <c r="C488" s="9" t="s">
        <v>975</v>
      </c>
      <c r="D488" s="10" t="s">
        <v>149</v>
      </c>
      <c r="E488" s="10" t="s">
        <v>976</v>
      </c>
      <c r="F488" s="25">
        <v>1941</v>
      </c>
      <c r="G488" s="11">
        <v>51.22</v>
      </c>
      <c r="H488" s="12">
        <f aca="true" t="shared" si="8" ref="H488:H551">F488/G488</f>
        <v>37.89535337758688</v>
      </c>
      <c r="I488" s="10" t="s">
        <v>151</v>
      </c>
    </row>
    <row r="489" spans="3:9" ht="15">
      <c r="C489" s="9" t="s">
        <v>977</v>
      </c>
      <c r="D489" s="10" t="s">
        <v>149</v>
      </c>
      <c r="E489" s="10" t="s">
        <v>978</v>
      </c>
      <c r="F489" s="25">
        <v>7123</v>
      </c>
      <c r="G489" s="11">
        <v>26.5</v>
      </c>
      <c r="H489" s="12">
        <f t="shared" si="8"/>
        <v>268.79245283018867</v>
      </c>
      <c r="I489" s="10" t="s">
        <v>151</v>
      </c>
    </row>
    <row r="490" spans="3:9" ht="15">
      <c r="C490" s="9" t="s">
        <v>979</v>
      </c>
      <c r="D490" s="10" t="s">
        <v>149</v>
      </c>
      <c r="E490" s="10" t="s">
        <v>980</v>
      </c>
      <c r="F490" s="25">
        <v>3994</v>
      </c>
      <c r="G490" s="11">
        <v>115.01</v>
      </c>
      <c r="H490" s="12">
        <f t="shared" si="8"/>
        <v>34.72741500739066</v>
      </c>
      <c r="I490" s="10" t="s">
        <v>151</v>
      </c>
    </row>
    <row r="491" spans="3:9" ht="15">
      <c r="C491" s="9" t="s">
        <v>981</v>
      </c>
      <c r="D491" s="10" t="s">
        <v>149</v>
      </c>
      <c r="E491" s="10" t="s">
        <v>982</v>
      </c>
      <c r="F491" s="25">
        <v>6962</v>
      </c>
      <c r="G491" s="11">
        <v>64.38</v>
      </c>
      <c r="H491" s="12">
        <f t="shared" si="8"/>
        <v>108.13917365641504</v>
      </c>
      <c r="I491" s="10" t="s">
        <v>151</v>
      </c>
    </row>
    <row r="492" spans="3:9" ht="15">
      <c r="C492" s="9" t="s">
        <v>983</v>
      </c>
      <c r="D492" s="10" t="s">
        <v>149</v>
      </c>
      <c r="E492" s="10" t="s">
        <v>984</v>
      </c>
      <c r="F492" s="25">
        <v>11011</v>
      </c>
      <c r="G492" s="11">
        <v>33.07</v>
      </c>
      <c r="H492" s="12">
        <f t="shared" si="8"/>
        <v>332.9603870577563</v>
      </c>
      <c r="I492" s="10" t="s">
        <v>151</v>
      </c>
    </row>
    <row r="493" spans="3:9" ht="15">
      <c r="C493" s="9" t="s">
        <v>985</v>
      </c>
      <c r="D493" s="10" t="s">
        <v>149</v>
      </c>
      <c r="E493" s="10" t="s">
        <v>986</v>
      </c>
      <c r="F493" s="25">
        <v>5454</v>
      </c>
      <c r="G493" s="11">
        <v>107.8</v>
      </c>
      <c r="H493" s="12">
        <f t="shared" si="8"/>
        <v>50.593692022263454</v>
      </c>
      <c r="I493" s="10" t="s">
        <v>151</v>
      </c>
    </row>
    <row r="494" spans="3:9" ht="15">
      <c r="C494" s="9" t="s">
        <v>987</v>
      </c>
      <c r="D494" s="10" t="s">
        <v>149</v>
      </c>
      <c r="E494" s="10" t="s">
        <v>988</v>
      </c>
      <c r="F494" s="25">
        <v>2769</v>
      </c>
      <c r="G494" s="11">
        <v>71.36</v>
      </c>
      <c r="H494" s="12">
        <f t="shared" si="8"/>
        <v>38.80325112107624</v>
      </c>
      <c r="I494" s="10" t="s">
        <v>151</v>
      </c>
    </row>
    <row r="495" spans="3:9" ht="15">
      <c r="C495" s="9" t="s">
        <v>989</v>
      </c>
      <c r="D495" s="10" t="s">
        <v>174</v>
      </c>
      <c r="E495" s="10" t="s">
        <v>990</v>
      </c>
      <c r="F495" s="25">
        <v>508</v>
      </c>
      <c r="G495" s="11">
        <v>17.81</v>
      </c>
      <c r="H495" s="12">
        <f t="shared" si="8"/>
        <v>28.52330151600225</v>
      </c>
      <c r="I495" s="10" t="s">
        <v>151</v>
      </c>
    </row>
    <row r="496" spans="3:9" ht="15">
      <c r="C496" s="9" t="s">
        <v>991</v>
      </c>
      <c r="D496" s="10" t="s">
        <v>149</v>
      </c>
      <c r="E496" s="10" t="s">
        <v>992</v>
      </c>
      <c r="F496" s="25">
        <v>4373</v>
      </c>
      <c r="G496" s="11">
        <v>78.84</v>
      </c>
      <c r="H496" s="12">
        <f t="shared" si="8"/>
        <v>55.466768138001015</v>
      </c>
      <c r="I496" s="10" t="s">
        <v>151</v>
      </c>
    </row>
    <row r="497" spans="3:9" ht="15">
      <c r="C497" s="9" t="s">
        <v>993</v>
      </c>
      <c r="D497" s="10">
        <v>5</v>
      </c>
      <c r="E497" s="10" t="s">
        <v>994</v>
      </c>
      <c r="F497" s="25">
        <v>3735</v>
      </c>
      <c r="G497" s="11">
        <v>64.98</v>
      </c>
      <c r="H497" s="12">
        <f t="shared" si="8"/>
        <v>57.479224376731295</v>
      </c>
      <c r="I497" s="10" t="s">
        <v>151</v>
      </c>
    </row>
    <row r="498" spans="3:9" ht="15">
      <c r="C498" s="9" t="s">
        <v>995</v>
      </c>
      <c r="D498" s="10" t="s">
        <v>149</v>
      </c>
      <c r="E498" s="10" t="s">
        <v>996</v>
      </c>
      <c r="F498" s="25">
        <v>4205</v>
      </c>
      <c r="G498" s="11">
        <v>58.98</v>
      </c>
      <c r="H498" s="12">
        <f t="shared" si="8"/>
        <v>71.2953543574093</v>
      </c>
      <c r="I498" s="10" t="s">
        <v>151</v>
      </c>
    </row>
    <row r="499" spans="3:9" ht="15">
      <c r="C499" s="15" t="s">
        <v>657</v>
      </c>
      <c r="D499" s="8"/>
      <c r="E499" s="8"/>
      <c r="F499" s="26">
        <f>SUM(F481:F498)</f>
        <v>61795</v>
      </c>
      <c r="G499" s="20">
        <v>887.82</v>
      </c>
      <c r="H499" s="12">
        <f t="shared" si="8"/>
        <v>69.60307269491564</v>
      </c>
      <c r="I499" s="8"/>
    </row>
    <row r="500" spans="3:9" ht="15">
      <c r="C500" s="5"/>
      <c r="D500" s="8"/>
      <c r="E500" s="8"/>
      <c r="F500" s="25"/>
      <c r="G500" s="8"/>
      <c r="H500" s="12"/>
      <c r="I500" s="8"/>
    </row>
    <row r="501" spans="3:9" ht="15">
      <c r="C501" s="5"/>
      <c r="D501" s="8"/>
      <c r="E501" s="8"/>
      <c r="F501" s="25"/>
      <c r="G501" s="8"/>
      <c r="H501" s="12"/>
      <c r="I501" s="8"/>
    </row>
    <row r="502" spans="3:9" ht="15">
      <c r="C502" s="7" t="s">
        <v>997</v>
      </c>
      <c r="D502" s="8"/>
      <c r="E502" s="8"/>
      <c r="F502" s="25"/>
      <c r="G502" s="8"/>
      <c r="H502" s="12"/>
      <c r="I502" s="8"/>
    </row>
    <row r="503" spans="3:9" ht="15">
      <c r="C503" s="9" t="s">
        <v>998</v>
      </c>
      <c r="D503" s="10" t="s">
        <v>149</v>
      </c>
      <c r="E503" s="10" t="s">
        <v>999</v>
      </c>
      <c r="F503" s="25">
        <v>1915</v>
      </c>
      <c r="G503" s="11">
        <v>129.32</v>
      </c>
      <c r="H503" s="12">
        <f t="shared" si="8"/>
        <v>14.808227652335294</v>
      </c>
      <c r="I503" s="10" t="s">
        <v>151</v>
      </c>
    </row>
    <row r="504" spans="3:9" ht="15">
      <c r="C504" s="9" t="s">
        <v>1000</v>
      </c>
      <c r="D504" s="10" t="s">
        <v>149</v>
      </c>
      <c r="E504" s="10" t="s">
        <v>1001</v>
      </c>
      <c r="F504" s="25">
        <v>840</v>
      </c>
      <c r="G504" s="11">
        <v>73.5</v>
      </c>
      <c r="H504" s="12">
        <f t="shared" si="8"/>
        <v>11.428571428571429</v>
      </c>
      <c r="I504" s="10" t="s">
        <v>151</v>
      </c>
    </row>
    <row r="505" spans="3:9" ht="15">
      <c r="C505" s="9" t="s">
        <v>1002</v>
      </c>
      <c r="D505" s="10" t="s">
        <v>149</v>
      </c>
      <c r="E505" s="10" t="s">
        <v>1003</v>
      </c>
      <c r="F505" s="25">
        <v>2077</v>
      </c>
      <c r="G505" s="11">
        <v>52.92</v>
      </c>
      <c r="H505" s="12">
        <f t="shared" si="8"/>
        <v>39.24792139077853</v>
      </c>
      <c r="I505" s="10" t="s">
        <v>151</v>
      </c>
    </row>
    <row r="506" spans="3:9" ht="15">
      <c r="C506" s="9" t="s">
        <v>1004</v>
      </c>
      <c r="D506" s="10" t="s">
        <v>149</v>
      </c>
      <c r="E506" s="10" t="s">
        <v>1005</v>
      </c>
      <c r="F506" s="25">
        <v>4746</v>
      </c>
      <c r="G506" s="11">
        <v>31.31</v>
      </c>
      <c r="H506" s="12">
        <f t="shared" si="8"/>
        <v>151.58096454806773</v>
      </c>
      <c r="I506" s="10" t="s">
        <v>151</v>
      </c>
    </row>
    <row r="507" spans="3:9" ht="15">
      <c r="C507" s="9" t="s">
        <v>1006</v>
      </c>
      <c r="D507" s="10" t="s">
        <v>223</v>
      </c>
      <c r="E507" s="10" t="s">
        <v>1007</v>
      </c>
      <c r="F507" s="25">
        <v>592</v>
      </c>
      <c r="G507" s="11">
        <v>65.59</v>
      </c>
      <c r="H507" s="12">
        <f t="shared" si="8"/>
        <v>9.025766122884585</v>
      </c>
      <c r="I507" s="10" t="s">
        <v>151</v>
      </c>
    </row>
    <row r="508" spans="3:9" ht="15">
      <c r="C508" s="9" t="s">
        <v>1008</v>
      </c>
      <c r="D508" s="10" t="s">
        <v>223</v>
      </c>
      <c r="E508" s="10" t="s">
        <v>1009</v>
      </c>
      <c r="F508" s="25">
        <v>1645</v>
      </c>
      <c r="G508" s="11">
        <v>81.41</v>
      </c>
      <c r="H508" s="12">
        <f t="shared" si="8"/>
        <v>20.20636285468616</v>
      </c>
      <c r="I508" s="10" t="s">
        <v>151</v>
      </c>
    </row>
    <row r="509" spans="3:9" ht="15">
      <c r="C509" s="9" t="s">
        <v>1010</v>
      </c>
      <c r="D509" s="10" t="s">
        <v>149</v>
      </c>
      <c r="E509" s="10" t="s">
        <v>1011</v>
      </c>
      <c r="F509" s="25">
        <v>1638</v>
      </c>
      <c r="G509" s="11">
        <v>38.12</v>
      </c>
      <c r="H509" s="12">
        <f t="shared" si="8"/>
        <v>42.96956977964324</v>
      </c>
      <c r="I509" s="10" t="s">
        <v>151</v>
      </c>
    </row>
    <row r="510" spans="3:9" ht="15">
      <c r="C510" s="9" t="s">
        <v>1012</v>
      </c>
      <c r="D510" s="10" t="s">
        <v>149</v>
      </c>
      <c r="E510" s="10" t="s">
        <v>1013</v>
      </c>
      <c r="F510" s="25">
        <v>6632</v>
      </c>
      <c r="G510" s="11">
        <v>17.19</v>
      </c>
      <c r="H510" s="12">
        <f t="shared" si="8"/>
        <v>385.805700988947</v>
      </c>
      <c r="I510" s="10" t="s">
        <v>151</v>
      </c>
    </row>
    <row r="511" spans="3:9" ht="15">
      <c r="C511" s="9" t="s">
        <v>1014</v>
      </c>
      <c r="D511" s="10" t="s">
        <v>149</v>
      </c>
      <c r="E511" s="10" t="s">
        <v>1015</v>
      </c>
      <c r="F511" s="25">
        <v>3780</v>
      </c>
      <c r="G511" s="11">
        <v>50.35</v>
      </c>
      <c r="H511" s="12">
        <f t="shared" si="8"/>
        <v>75.07447864945382</v>
      </c>
      <c r="I511" s="10" t="s">
        <v>151</v>
      </c>
    </row>
    <row r="512" spans="3:9" ht="15">
      <c r="C512" s="9" t="s">
        <v>1016</v>
      </c>
      <c r="D512" s="10" t="s">
        <v>149</v>
      </c>
      <c r="E512" s="10" t="s">
        <v>1017</v>
      </c>
      <c r="F512" s="25">
        <v>3671</v>
      </c>
      <c r="G512" s="11">
        <v>10.37</v>
      </c>
      <c r="H512" s="12">
        <f t="shared" si="8"/>
        <v>354.0019286403086</v>
      </c>
      <c r="I512" s="10" t="s">
        <v>151</v>
      </c>
    </row>
    <row r="513" spans="3:9" ht="15">
      <c r="C513" s="9" t="s">
        <v>1018</v>
      </c>
      <c r="D513" s="10" t="s">
        <v>149</v>
      </c>
      <c r="E513" s="10" t="s">
        <v>1019</v>
      </c>
      <c r="F513" s="25">
        <v>1394</v>
      </c>
      <c r="G513" s="11">
        <v>81.26</v>
      </c>
      <c r="H513" s="12">
        <f t="shared" si="8"/>
        <v>17.15481171548117</v>
      </c>
      <c r="I513" s="10" t="s">
        <v>151</v>
      </c>
    </row>
    <row r="514" spans="3:9" ht="15">
      <c r="C514" s="9" t="s">
        <v>1020</v>
      </c>
      <c r="D514" s="10" t="s">
        <v>149</v>
      </c>
      <c r="E514" s="10" t="s">
        <v>1021</v>
      </c>
      <c r="F514" s="25">
        <v>2633</v>
      </c>
      <c r="G514" s="11">
        <v>73.78</v>
      </c>
      <c r="H514" s="12">
        <f t="shared" si="8"/>
        <v>35.68717809704527</v>
      </c>
      <c r="I514" s="10" t="s">
        <v>151</v>
      </c>
    </row>
    <row r="515" spans="3:9" ht="15">
      <c r="C515" s="9" t="s">
        <v>1022</v>
      </c>
      <c r="D515" s="10" t="s">
        <v>149</v>
      </c>
      <c r="E515" s="10" t="s">
        <v>1023</v>
      </c>
      <c r="F515" s="25">
        <v>1249</v>
      </c>
      <c r="G515" s="11">
        <v>65.25</v>
      </c>
      <c r="H515" s="12">
        <f t="shared" si="8"/>
        <v>19.14176245210728</v>
      </c>
      <c r="I515" s="10" t="s">
        <v>151</v>
      </c>
    </row>
    <row r="516" spans="3:9" ht="15">
      <c r="C516" s="13" t="s">
        <v>402</v>
      </c>
      <c r="D516" s="8"/>
      <c r="E516" s="8"/>
      <c r="F516" s="26">
        <f>SUM(F503:F515)</f>
        <v>32812</v>
      </c>
      <c r="G516" s="20">
        <v>770.37</v>
      </c>
      <c r="H516" s="17">
        <f t="shared" si="8"/>
        <v>42.59252047717331</v>
      </c>
      <c r="I516" s="8"/>
    </row>
    <row r="517" spans="3:9" ht="15">
      <c r="C517" s="5"/>
      <c r="D517" s="8"/>
      <c r="E517" s="8"/>
      <c r="F517" s="25"/>
      <c r="G517" s="8"/>
      <c r="H517" s="12"/>
      <c r="I517" s="8"/>
    </row>
    <row r="518" spans="3:9" ht="15">
      <c r="C518" s="5"/>
      <c r="D518" s="8"/>
      <c r="E518" s="8"/>
      <c r="F518" s="25"/>
      <c r="G518" s="8"/>
      <c r="H518" s="12"/>
      <c r="I518" s="8"/>
    </row>
    <row r="519" spans="3:9" ht="15">
      <c r="C519" s="7" t="s">
        <v>1024</v>
      </c>
      <c r="D519" s="8"/>
      <c r="E519" s="8"/>
      <c r="F519" s="25"/>
      <c r="G519" s="8"/>
      <c r="H519" s="12"/>
      <c r="I519" s="8"/>
    </row>
    <row r="520" spans="3:9" ht="15">
      <c r="C520" s="9" t="s">
        <v>1025</v>
      </c>
      <c r="D520" s="10" t="s">
        <v>149</v>
      </c>
      <c r="E520" s="10" t="s">
        <v>1026</v>
      </c>
      <c r="F520" s="28">
        <v>1285</v>
      </c>
      <c r="G520" s="11">
        <v>167.99</v>
      </c>
      <c r="H520" s="12">
        <f t="shared" si="8"/>
        <v>7.64926483719269</v>
      </c>
      <c r="I520" s="10" t="s">
        <v>151</v>
      </c>
    </row>
    <row r="521" spans="3:9" ht="15">
      <c r="C521" s="9" t="s">
        <v>1027</v>
      </c>
      <c r="D521" s="10" t="s">
        <v>149</v>
      </c>
      <c r="E521" s="10" t="s">
        <v>1028</v>
      </c>
      <c r="F521" s="28">
        <v>4041</v>
      </c>
      <c r="G521" s="11">
        <v>180.37</v>
      </c>
      <c r="H521" s="12">
        <f t="shared" si="8"/>
        <v>22.403947441370516</v>
      </c>
      <c r="I521" s="10" t="s">
        <v>151</v>
      </c>
    </row>
    <row r="522" spans="3:9" ht="15">
      <c r="C522" s="9" t="s">
        <v>1029</v>
      </c>
      <c r="D522" s="10" t="s">
        <v>149</v>
      </c>
      <c r="E522" s="10" t="s">
        <v>1030</v>
      </c>
      <c r="F522" s="28">
        <v>3592</v>
      </c>
      <c r="G522" s="11">
        <v>67.97</v>
      </c>
      <c r="H522" s="12">
        <f t="shared" si="8"/>
        <v>52.84684419596881</v>
      </c>
      <c r="I522" s="10" t="s">
        <v>151</v>
      </c>
    </row>
    <row r="523" spans="3:9" ht="15">
      <c r="C523" s="9" t="s">
        <v>1031</v>
      </c>
      <c r="D523" s="10" t="s">
        <v>149</v>
      </c>
      <c r="E523" s="10" t="s">
        <v>1032</v>
      </c>
      <c r="F523" s="28">
        <v>1367</v>
      </c>
      <c r="G523" s="11">
        <v>67.41</v>
      </c>
      <c r="H523" s="12">
        <f t="shared" si="8"/>
        <v>20.278890372348318</v>
      </c>
      <c r="I523" s="10" t="s">
        <v>151</v>
      </c>
    </row>
    <row r="524" spans="3:9" ht="15">
      <c r="C524" s="9" t="s">
        <v>1033</v>
      </c>
      <c r="D524" s="10" t="s">
        <v>149</v>
      </c>
      <c r="E524" s="10" t="s">
        <v>1034</v>
      </c>
      <c r="F524" s="28">
        <v>2064</v>
      </c>
      <c r="G524" s="11">
        <v>134.85</v>
      </c>
      <c r="H524" s="12">
        <f t="shared" si="8"/>
        <v>15.305895439377085</v>
      </c>
      <c r="I524" s="10" t="s">
        <v>151</v>
      </c>
    </row>
    <row r="525" spans="3:9" ht="15">
      <c r="C525" s="9" t="s">
        <v>1035</v>
      </c>
      <c r="D525" s="10" t="s">
        <v>149</v>
      </c>
      <c r="E525" s="10" t="s">
        <v>1036</v>
      </c>
      <c r="F525" s="28">
        <v>3845</v>
      </c>
      <c r="G525" s="11">
        <v>57.51</v>
      </c>
      <c r="H525" s="12">
        <f t="shared" si="8"/>
        <v>66.85793774995653</v>
      </c>
      <c r="I525" s="10" t="s">
        <v>151</v>
      </c>
    </row>
    <row r="526" spans="3:9" ht="15">
      <c r="C526" s="9" t="s">
        <v>1037</v>
      </c>
      <c r="D526" s="10" t="s">
        <v>149</v>
      </c>
      <c r="E526" s="10" t="s">
        <v>1038</v>
      </c>
      <c r="F526" s="28">
        <v>1838</v>
      </c>
      <c r="G526" s="11">
        <v>74.58</v>
      </c>
      <c r="H526" s="12">
        <f t="shared" si="8"/>
        <v>24.644676857066237</v>
      </c>
      <c r="I526" s="10" t="s">
        <v>151</v>
      </c>
    </row>
    <row r="527" spans="3:9" ht="15">
      <c r="C527" s="9" t="s">
        <v>1039</v>
      </c>
      <c r="D527" s="10" t="s">
        <v>149</v>
      </c>
      <c r="E527" s="10" t="s">
        <v>1040</v>
      </c>
      <c r="F527" s="28">
        <v>1091</v>
      </c>
      <c r="G527" s="11">
        <v>64.66</v>
      </c>
      <c r="H527" s="12">
        <f t="shared" si="8"/>
        <v>16.87287349211259</v>
      </c>
      <c r="I527" s="10" t="s">
        <v>151</v>
      </c>
    </row>
    <row r="528" spans="3:9" ht="15">
      <c r="C528" s="9" t="s">
        <v>1041</v>
      </c>
      <c r="D528" s="10" t="s">
        <v>149</v>
      </c>
      <c r="E528" s="10" t="s">
        <v>1042</v>
      </c>
      <c r="F528" s="28">
        <v>779</v>
      </c>
      <c r="G528" s="11">
        <v>205.62</v>
      </c>
      <c r="H528" s="12">
        <f t="shared" si="8"/>
        <v>3.7885419706254253</v>
      </c>
      <c r="I528" s="10" t="s">
        <v>151</v>
      </c>
    </row>
    <row r="529" spans="3:9" ht="15">
      <c r="C529" s="13" t="s">
        <v>305</v>
      </c>
      <c r="D529" s="8"/>
      <c r="E529" s="8"/>
      <c r="F529" s="26">
        <f>SUM(F520:F528)</f>
        <v>19902</v>
      </c>
      <c r="G529" s="20">
        <v>1020.96</v>
      </c>
      <c r="H529" s="12">
        <f t="shared" si="8"/>
        <v>19.493417959567466</v>
      </c>
      <c r="I529" s="8"/>
    </row>
    <row r="530" spans="3:9" ht="15">
      <c r="C530" s="5"/>
      <c r="D530" s="8"/>
      <c r="E530" s="8"/>
      <c r="F530" s="25"/>
      <c r="G530" s="8"/>
      <c r="H530" s="12"/>
      <c r="I530" s="8"/>
    </row>
    <row r="531" spans="3:9" ht="15">
      <c r="C531" s="5"/>
      <c r="D531" s="8"/>
      <c r="E531" s="8"/>
      <c r="F531" s="25"/>
      <c r="G531" s="8"/>
      <c r="H531" s="12"/>
      <c r="I531" s="8"/>
    </row>
    <row r="532" spans="3:9" ht="15">
      <c r="C532" s="7" t="s">
        <v>1043</v>
      </c>
      <c r="D532" s="8"/>
      <c r="E532" s="8"/>
      <c r="F532" s="25"/>
      <c r="G532" s="8"/>
      <c r="H532" s="12"/>
      <c r="I532" s="8"/>
    </row>
    <row r="533" spans="3:9" ht="15">
      <c r="C533" s="9" t="s">
        <v>1044</v>
      </c>
      <c r="D533" s="10" t="s">
        <v>166</v>
      </c>
      <c r="E533" s="10" t="s">
        <v>1045</v>
      </c>
      <c r="F533" s="25">
        <v>103</v>
      </c>
      <c r="G533" s="11">
        <v>99.19</v>
      </c>
      <c r="H533" s="12">
        <f t="shared" si="8"/>
        <v>1.0384111301542494</v>
      </c>
      <c r="I533" s="10" t="s">
        <v>151</v>
      </c>
    </row>
    <row r="534" spans="3:9" ht="15">
      <c r="C534" s="9" t="s">
        <v>1046</v>
      </c>
      <c r="D534" s="10" t="s">
        <v>223</v>
      </c>
      <c r="E534" s="10" t="s">
        <v>1047</v>
      </c>
      <c r="F534" s="25">
        <v>372</v>
      </c>
      <c r="G534" s="11">
        <v>80.52</v>
      </c>
      <c r="H534" s="12">
        <f t="shared" si="8"/>
        <v>4.619970193740686</v>
      </c>
      <c r="I534" s="10" t="s">
        <v>151</v>
      </c>
    </row>
    <row r="535" spans="3:9" ht="15">
      <c r="C535" s="9" t="s">
        <v>1048</v>
      </c>
      <c r="D535" s="10"/>
      <c r="E535" s="10" t="s">
        <v>1049</v>
      </c>
      <c r="F535" s="25">
        <v>485</v>
      </c>
      <c r="G535" s="11">
        <v>137.17</v>
      </c>
      <c r="H535" s="12">
        <f t="shared" si="8"/>
        <v>3.5357585477874176</v>
      </c>
      <c r="I535" s="10" t="s">
        <v>151</v>
      </c>
    </row>
    <row r="536" spans="3:9" ht="15">
      <c r="C536" s="9" t="s">
        <v>1050</v>
      </c>
      <c r="D536" s="10" t="s">
        <v>223</v>
      </c>
      <c r="E536" s="10" t="s">
        <v>1051</v>
      </c>
      <c r="F536" s="25">
        <v>888</v>
      </c>
      <c r="G536" s="11">
        <v>98.3</v>
      </c>
      <c r="H536" s="12">
        <f t="shared" si="8"/>
        <v>9.03357070193286</v>
      </c>
      <c r="I536" s="10" t="s">
        <v>151</v>
      </c>
    </row>
    <row r="537" spans="3:9" ht="15">
      <c r="C537" s="9" t="s">
        <v>1052</v>
      </c>
      <c r="D537" s="10">
        <v>5</v>
      </c>
      <c r="E537" s="10" t="s">
        <v>1053</v>
      </c>
      <c r="F537" s="25">
        <v>423</v>
      </c>
      <c r="G537" s="11">
        <v>84.78</v>
      </c>
      <c r="H537" s="12">
        <f t="shared" si="8"/>
        <v>4.989384288747346</v>
      </c>
      <c r="I537" s="10" t="s">
        <v>151</v>
      </c>
    </row>
    <row r="538" spans="3:9" ht="15">
      <c r="C538" s="9" t="s">
        <v>1054</v>
      </c>
      <c r="D538" s="10" t="s">
        <v>159</v>
      </c>
      <c r="E538" s="10" t="s">
        <v>1055</v>
      </c>
      <c r="F538" s="25">
        <v>325</v>
      </c>
      <c r="G538" s="11">
        <v>134.8</v>
      </c>
      <c r="H538" s="12">
        <f t="shared" si="8"/>
        <v>2.4109792284866467</v>
      </c>
      <c r="I538" s="10" t="s">
        <v>151</v>
      </c>
    </row>
    <row r="539" spans="3:9" ht="15">
      <c r="C539" s="9" t="s">
        <v>1056</v>
      </c>
      <c r="D539" s="10" t="s">
        <v>149</v>
      </c>
      <c r="E539" s="10" t="s">
        <v>1057</v>
      </c>
      <c r="F539" s="25">
        <v>355</v>
      </c>
      <c r="G539" s="11">
        <v>163.83</v>
      </c>
      <c r="H539" s="12">
        <f t="shared" si="8"/>
        <v>2.1668803027528534</v>
      </c>
      <c r="I539" s="10" t="s">
        <v>151</v>
      </c>
    </row>
    <row r="540" spans="3:9" ht="15">
      <c r="C540" s="9" t="s">
        <v>1058</v>
      </c>
      <c r="D540" s="10" t="s">
        <v>223</v>
      </c>
      <c r="E540" s="10" t="s">
        <v>1059</v>
      </c>
      <c r="F540" s="25">
        <v>289</v>
      </c>
      <c r="G540" s="11">
        <v>70.13</v>
      </c>
      <c r="H540" s="12">
        <f t="shared" si="8"/>
        <v>4.120918294595751</v>
      </c>
      <c r="I540" s="10" t="s">
        <v>151</v>
      </c>
    </row>
    <row r="541" spans="3:9" ht="15">
      <c r="C541" s="9" t="s">
        <v>1060</v>
      </c>
      <c r="D541" s="10" t="s">
        <v>223</v>
      </c>
      <c r="E541" s="10" t="s">
        <v>1061</v>
      </c>
      <c r="F541" s="25">
        <v>336</v>
      </c>
      <c r="G541" s="11">
        <v>28.17</v>
      </c>
      <c r="H541" s="12">
        <f t="shared" si="8"/>
        <v>11.927582534611288</v>
      </c>
      <c r="I541" s="10" t="s">
        <v>151</v>
      </c>
    </row>
    <row r="542" spans="3:9" ht="15">
      <c r="C542" s="9" t="s">
        <v>1062</v>
      </c>
      <c r="D542" s="10" t="s">
        <v>166</v>
      </c>
      <c r="E542" s="10" t="s">
        <v>1063</v>
      </c>
      <c r="F542" s="25">
        <v>348</v>
      </c>
      <c r="G542" s="11">
        <v>169.7</v>
      </c>
      <c r="H542" s="12">
        <f t="shared" si="8"/>
        <v>2.0506776664702415</v>
      </c>
      <c r="I542" s="10" t="s">
        <v>151</v>
      </c>
    </row>
    <row r="543" spans="3:9" ht="15">
      <c r="C543" s="9" t="s">
        <v>1064</v>
      </c>
      <c r="D543" s="10" t="s">
        <v>223</v>
      </c>
      <c r="E543" s="10" t="s">
        <v>1065</v>
      </c>
      <c r="F543" s="25">
        <v>409</v>
      </c>
      <c r="G543" s="11">
        <v>58.41</v>
      </c>
      <c r="H543" s="12">
        <f t="shared" si="8"/>
        <v>7.002225646293443</v>
      </c>
      <c r="I543" s="10" t="s">
        <v>151</v>
      </c>
    </row>
    <row r="544" spans="3:9" ht="15">
      <c r="C544" s="9" t="s">
        <v>1066</v>
      </c>
      <c r="D544" s="10">
        <v>5</v>
      </c>
      <c r="E544" s="10" t="s">
        <v>1067</v>
      </c>
      <c r="F544" s="25">
        <v>382</v>
      </c>
      <c r="G544" s="11">
        <v>66.63</v>
      </c>
      <c r="H544" s="12">
        <f t="shared" si="8"/>
        <v>5.733153234278854</v>
      </c>
      <c r="I544" s="10" t="s">
        <v>151</v>
      </c>
    </row>
    <row r="545" spans="3:9" ht="15">
      <c r="C545" s="9" t="s">
        <v>1068</v>
      </c>
      <c r="D545" s="10" t="s">
        <v>223</v>
      </c>
      <c r="E545" s="10" t="s">
        <v>1069</v>
      </c>
      <c r="F545" s="25">
        <v>1777</v>
      </c>
      <c r="G545" s="11">
        <v>21.77</v>
      </c>
      <c r="H545" s="12">
        <f t="shared" si="8"/>
        <v>81.6260909508498</v>
      </c>
      <c r="I545" s="10" t="s">
        <v>151</v>
      </c>
    </row>
    <row r="546" spans="3:9" ht="15">
      <c r="C546" s="9" t="s">
        <v>1070</v>
      </c>
      <c r="D546" s="10" t="s">
        <v>166</v>
      </c>
      <c r="E546" s="10" t="s">
        <v>1071</v>
      </c>
      <c r="F546" s="25">
        <v>333</v>
      </c>
      <c r="G546" s="11">
        <v>84.04</v>
      </c>
      <c r="H546" s="12">
        <f t="shared" si="8"/>
        <v>3.9623988576868157</v>
      </c>
      <c r="I546" s="10" t="s">
        <v>151</v>
      </c>
    </row>
    <row r="547" spans="3:9" ht="15">
      <c r="C547" s="9" t="s">
        <v>1072</v>
      </c>
      <c r="D547" s="10" t="s">
        <v>223</v>
      </c>
      <c r="E547" s="10" t="s">
        <v>1073</v>
      </c>
      <c r="F547" s="25">
        <v>347</v>
      </c>
      <c r="G547" s="11">
        <v>65.99</v>
      </c>
      <c r="H547" s="12">
        <f t="shared" si="8"/>
        <v>5.258372480678891</v>
      </c>
      <c r="I547" s="10" t="s">
        <v>151</v>
      </c>
    </row>
    <row r="548" spans="3:9" ht="15">
      <c r="C548" s="9" t="s">
        <v>1074</v>
      </c>
      <c r="D548" s="10" t="s">
        <v>223</v>
      </c>
      <c r="E548" s="10" t="s">
        <v>1075</v>
      </c>
      <c r="F548" s="25">
        <v>362</v>
      </c>
      <c r="G548" s="11">
        <v>95</v>
      </c>
      <c r="H548" s="12">
        <f t="shared" si="8"/>
        <v>3.8105263157894735</v>
      </c>
      <c r="I548" s="10" t="s">
        <v>151</v>
      </c>
    </row>
    <row r="549" spans="3:9" ht="15">
      <c r="C549" s="9" t="s">
        <v>1076</v>
      </c>
      <c r="D549" s="10" t="s">
        <v>223</v>
      </c>
      <c r="E549" s="10" t="s">
        <v>1077</v>
      </c>
      <c r="F549" s="25">
        <v>340</v>
      </c>
      <c r="G549" s="11">
        <v>45.93</v>
      </c>
      <c r="H549" s="12">
        <f t="shared" si="8"/>
        <v>7.402569126932288</v>
      </c>
      <c r="I549" s="10" t="s">
        <v>151</v>
      </c>
    </row>
    <row r="550" spans="3:9" ht="15">
      <c r="C550" s="9" t="s">
        <v>1078</v>
      </c>
      <c r="D550" s="10" t="s">
        <v>149</v>
      </c>
      <c r="E550" s="10" t="s">
        <v>1079</v>
      </c>
      <c r="F550" s="25">
        <v>333</v>
      </c>
      <c r="G550" s="11">
        <v>94.76</v>
      </c>
      <c r="H550" s="12">
        <f t="shared" si="8"/>
        <v>3.5141409877585477</v>
      </c>
      <c r="I550" s="10" t="s">
        <v>151</v>
      </c>
    </row>
    <row r="551" spans="3:9" ht="15">
      <c r="C551" s="9" t="s">
        <v>1080</v>
      </c>
      <c r="D551" s="10" t="s">
        <v>223</v>
      </c>
      <c r="E551" s="10" t="s">
        <v>1081</v>
      </c>
      <c r="F551" s="25">
        <v>341</v>
      </c>
      <c r="G551" s="11">
        <v>61.52</v>
      </c>
      <c r="H551" s="12">
        <f t="shared" si="8"/>
        <v>5.542912873862158</v>
      </c>
      <c r="I551" s="10" t="s">
        <v>151</v>
      </c>
    </row>
    <row r="552" spans="3:9" ht="15">
      <c r="C552" s="13" t="s">
        <v>1082</v>
      </c>
      <c r="D552" s="8"/>
      <c r="E552" s="8"/>
      <c r="F552" s="26">
        <f>SUM(F533:F551)</f>
        <v>8548</v>
      </c>
      <c r="G552" s="20">
        <v>1660.64</v>
      </c>
      <c r="H552" s="12">
        <f aca="true" t="shared" si="9" ref="H552:H613">F552/G552</f>
        <v>5.147413045572791</v>
      </c>
      <c r="I552" s="8"/>
    </row>
    <row r="553" spans="3:9" ht="15">
      <c r="C553" s="5"/>
      <c r="D553" s="8"/>
      <c r="E553" s="8"/>
      <c r="F553" s="25"/>
      <c r="G553" s="8"/>
      <c r="H553" s="12"/>
      <c r="I553" s="8"/>
    </row>
    <row r="554" spans="3:9" ht="15">
      <c r="C554" s="5"/>
      <c r="D554" s="8"/>
      <c r="E554" s="8"/>
      <c r="F554" s="25"/>
      <c r="G554" s="8"/>
      <c r="H554" s="12"/>
      <c r="I554" s="8"/>
    </row>
    <row r="555" spans="3:9" ht="15">
      <c r="C555" s="7" t="s">
        <v>1083</v>
      </c>
      <c r="D555" s="8"/>
      <c r="E555" s="8"/>
      <c r="F555" s="25"/>
      <c r="G555" s="8"/>
      <c r="H555" s="12"/>
      <c r="I555" s="8"/>
    </row>
    <row r="556" spans="3:9" ht="15">
      <c r="C556" s="9" t="s">
        <v>1084</v>
      </c>
      <c r="D556" s="10" t="s">
        <v>149</v>
      </c>
      <c r="E556" s="10" t="s">
        <v>1085</v>
      </c>
      <c r="F556" s="25">
        <v>4355</v>
      </c>
      <c r="G556" s="11">
        <v>53.7</v>
      </c>
      <c r="H556" s="12">
        <f t="shared" si="9"/>
        <v>81.09869646182494</v>
      </c>
      <c r="I556" s="10" t="s">
        <v>151</v>
      </c>
    </row>
    <row r="557" spans="3:9" ht="15">
      <c r="C557" s="9" t="s">
        <v>1086</v>
      </c>
      <c r="D557" s="10" t="s">
        <v>295</v>
      </c>
      <c r="E557" s="10" t="s">
        <v>1087</v>
      </c>
      <c r="F557" s="25">
        <v>3241</v>
      </c>
      <c r="G557" s="11">
        <v>39.88</v>
      </c>
      <c r="H557" s="12">
        <f t="shared" si="9"/>
        <v>81.26880641925777</v>
      </c>
      <c r="I557" s="10" t="s">
        <v>151</v>
      </c>
    </row>
    <row r="558" spans="3:9" ht="15">
      <c r="C558" s="9" t="s">
        <v>1088</v>
      </c>
      <c r="D558" s="10" t="s">
        <v>223</v>
      </c>
      <c r="E558" s="10" t="s">
        <v>1089</v>
      </c>
      <c r="F558" s="25">
        <v>1551</v>
      </c>
      <c r="G558" s="11">
        <v>8.71</v>
      </c>
      <c r="H558" s="12">
        <f t="shared" si="9"/>
        <v>178.07118254879447</v>
      </c>
      <c r="I558" s="10" t="s">
        <v>151</v>
      </c>
    </row>
    <row r="559" spans="3:9" ht="15">
      <c r="C559" s="9" t="s">
        <v>1090</v>
      </c>
      <c r="D559" s="10" t="s">
        <v>295</v>
      </c>
      <c r="E559" s="10" t="s">
        <v>1091</v>
      </c>
      <c r="F559" s="25">
        <v>4342</v>
      </c>
      <c r="G559" s="11">
        <v>79.44</v>
      </c>
      <c r="H559" s="12">
        <f t="shared" si="9"/>
        <v>54.65760322255791</v>
      </c>
      <c r="I559" s="10" t="s">
        <v>151</v>
      </c>
    </row>
    <row r="560" spans="3:9" ht="15">
      <c r="C560" s="9" t="s">
        <v>1092</v>
      </c>
      <c r="D560" s="10" t="s">
        <v>149</v>
      </c>
      <c r="E560" s="10" t="s">
        <v>1093</v>
      </c>
      <c r="F560" s="25">
        <v>3979</v>
      </c>
      <c r="G560" s="11">
        <v>20.25</v>
      </c>
      <c r="H560" s="12">
        <f t="shared" si="9"/>
        <v>196.49382716049382</v>
      </c>
      <c r="I560" s="10" t="s">
        <v>151</v>
      </c>
    </row>
    <row r="561" spans="3:9" ht="15">
      <c r="C561" s="9" t="s">
        <v>1094</v>
      </c>
      <c r="D561" s="10" t="s">
        <v>223</v>
      </c>
      <c r="E561" s="10" t="s">
        <v>1095</v>
      </c>
      <c r="F561" s="25">
        <v>1706</v>
      </c>
      <c r="G561" s="11">
        <v>13.48</v>
      </c>
      <c r="H561" s="12">
        <f t="shared" si="9"/>
        <v>126.55786350148368</v>
      </c>
      <c r="I561" s="10" t="s">
        <v>151</v>
      </c>
    </row>
    <row r="562" spans="3:9" ht="15">
      <c r="C562" s="9" t="s">
        <v>1096</v>
      </c>
      <c r="D562" s="10" t="s">
        <v>223</v>
      </c>
      <c r="E562" s="10" t="s">
        <v>1097</v>
      </c>
      <c r="F562" s="25">
        <v>235</v>
      </c>
      <c r="G562" s="11">
        <v>22.13</v>
      </c>
      <c r="H562" s="12">
        <f t="shared" si="9"/>
        <v>10.619069136918212</v>
      </c>
      <c r="I562" s="10" t="s">
        <v>172</v>
      </c>
    </row>
    <row r="563" spans="3:9" ht="15">
      <c r="C563" s="9" t="s">
        <v>1098</v>
      </c>
      <c r="D563" s="14" t="s">
        <v>159</v>
      </c>
      <c r="E563" s="10" t="s">
        <v>1099</v>
      </c>
      <c r="F563" s="25">
        <v>875</v>
      </c>
      <c r="G563" s="11">
        <v>38.52</v>
      </c>
      <c r="H563" s="12">
        <f t="shared" si="9"/>
        <v>22.71547248182762</v>
      </c>
      <c r="I563" s="10" t="s">
        <v>151</v>
      </c>
    </row>
    <row r="564" spans="3:9" ht="15">
      <c r="C564" s="9" t="s">
        <v>1100</v>
      </c>
      <c r="D564" s="10" t="s">
        <v>223</v>
      </c>
      <c r="E564" s="10" t="s">
        <v>1101</v>
      </c>
      <c r="F564" s="25">
        <v>2406</v>
      </c>
      <c r="G564" s="11">
        <v>14.31</v>
      </c>
      <c r="H564" s="12">
        <f t="shared" si="9"/>
        <v>168.1341719077568</v>
      </c>
      <c r="I564" s="10" t="s">
        <v>151</v>
      </c>
    </row>
    <row r="565" spans="3:9" ht="15">
      <c r="C565" s="9" t="s">
        <v>1102</v>
      </c>
      <c r="D565" s="10" t="s">
        <v>174</v>
      </c>
      <c r="E565" s="10" t="s">
        <v>1103</v>
      </c>
      <c r="F565" s="25">
        <v>3374</v>
      </c>
      <c r="G565" s="11">
        <v>42.74</v>
      </c>
      <c r="H565" s="12">
        <f t="shared" si="9"/>
        <v>78.9424426766495</v>
      </c>
      <c r="I565" s="10" t="s">
        <v>151</v>
      </c>
    </row>
    <row r="566" spans="3:9" ht="15">
      <c r="C566" s="9" t="s">
        <v>1104</v>
      </c>
      <c r="D566" s="10">
        <v>5</v>
      </c>
      <c r="E566" s="10" t="s">
        <v>1105</v>
      </c>
      <c r="F566" s="25">
        <v>6035</v>
      </c>
      <c r="G566" s="11">
        <v>24.85</v>
      </c>
      <c r="H566" s="12">
        <f t="shared" si="9"/>
        <v>242.85714285714283</v>
      </c>
      <c r="I566" s="10" t="s">
        <v>151</v>
      </c>
    </row>
    <row r="567" spans="3:9" ht="15">
      <c r="C567" s="9" t="s">
        <v>1106</v>
      </c>
      <c r="D567" s="10" t="s">
        <v>295</v>
      </c>
      <c r="E567" s="10" t="s">
        <v>1107</v>
      </c>
      <c r="F567" s="25">
        <v>4638</v>
      </c>
      <c r="G567" s="11">
        <v>31.18</v>
      </c>
      <c r="H567" s="12">
        <f t="shared" si="9"/>
        <v>148.7491982039769</v>
      </c>
      <c r="I567" s="10" t="s">
        <v>151</v>
      </c>
    </row>
    <row r="568" spans="3:9" ht="15">
      <c r="C568" s="9" t="s">
        <v>1108</v>
      </c>
      <c r="D568" s="10" t="s">
        <v>174</v>
      </c>
      <c r="E568" s="10" t="s">
        <v>1109</v>
      </c>
      <c r="F568" s="25">
        <v>1163</v>
      </c>
      <c r="G568" s="11">
        <v>32.14</v>
      </c>
      <c r="H568" s="12">
        <f t="shared" si="9"/>
        <v>36.185438705662726</v>
      </c>
      <c r="I568" s="10" t="s">
        <v>151</v>
      </c>
    </row>
    <row r="569" spans="3:9" ht="15">
      <c r="C569" s="9" t="s">
        <v>1110</v>
      </c>
      <c r="D569" s="10"/>
      <c r="E569" s="10" t="s">
        <v>1111</v>
      </c>
      <c r="F569" s="25">
        <v>4469</v>
      </c>
      <c r="G569" s="11">
        <v>10.94</v>
      </c>
      <c r="H569" s="12">
        <f t="shared" si="9"/>
        <v>408.50091407678246</v>
      </c>
      <c r="I569" s="10" t="s">
        <v>151</v>
      </c>
    </row>
    <row r="570" spans="3:9" ht="15">
      <c r="C570" s="9" t="s">
        <v>1112</v>
      </c>
      <c r="D570" s="14" t="s">
        <v>159</v>
      </c>
      <c r="E570" s="10" t="s">
        <v>1113</v>
      </c>
      <c r="F570" s="25">
        <v>3078</v>
      </c>
      <c r="G570" s="11">
        <v>3.07</v>
      </c>
      <c r="H570" s="12">
        <f t="shared" si="9"/>
        <v>1002.6058631921825</v>
      </c>
      <c r="I570" s="10" t="s">
        <v>151</v>
      </c>
    </row>
    <row r="571" spans="3:9" ht="15">
      <c r="C571" s="9" t="s">
        <v>1114</v>
      </c>
      <c r="D571" s="10" t="s">
        <v>166</v>
      </c>
      <c r="E571" s="10" t="s">
        <v>1115</v>
      </c>
      <c r="F571" s="25">
        <v>1770</v>
      </c>
      <c r="G571" s="11">
        <v>31.22</v>
      </c>
      <c r="H571" s="12">
        <f t="shared" si="9"/>
        <v>56.694426649583605</v>
      </c>
      <c r="I571" s="10" t="s">
        <v>151</v>
      </c>
    </row>
    <row r="572" spans="3:9" ht="15">
      <c r="C572" s="9" t="s">
        <v>1116</v>
      </c>
      <c r="D572" s="10" t="s">
        <v>166</v>
      </c>
      <c r="E572" s="10" t="s">
        <v>1117</v>
      </c>
      <c r="F572" s="25">
        <v>3309</v>
      </c>
      <c r="G572" s="11">
        <v>28.96</v>
      </c>
      <c r="H572" s="12">
        <f t="shared" si="9"/>
        <v>114.2610497237569</v>
      </c>
      <c r="I572" s="10" t="s">
        <v>151</v>
      </c>
    </row>
    <row r="573" spans="3:9" ht="15">
      <c r="C573" s="9" t="s">
        <v>1118</v>
      </c>
      <c r="D573" s="10" t="s">
        <v>149</v>
      </c>
      <c r="E573" s="10" t="s">
        <v>1119</v>
      </c>
      <c r="F573" s="25">
        <v>3516</v>
      </c>
      <c r="G573" s="11">
        <v>27.67</v>
      </c>
      <c r="H573" s="12">
        <f t="shared" si="9"/>
        <v>127.06902782797252</v>
      </c>
      <c r="I573" s="10" t="s">
        <v>151</v>
      </c>
    </row>
    <row r="574" spans="3:9" ht="15">
      <c r="C574" s="13" t="s">
        <v>657</v>
      </c>
      <c r="D574" s="8"/>
      <c r="E574" s="8"/>
      <c r="F574" s="26">
        <f>SUM(F556:F573)</f>
        <v>54042</v>
      </c>
      <c r="G574" s="20">
        <v>523.19</v>
      </c>
      <c r="H574" s="12">
        <f t="shared" si="9"/>
        <v>103.29325866320073</v>
      </c>
      <c r="I574" s="8"/>
    </row>
    <row r="575" spans="3:9" ht="15">
      <c r="C575" s="5"/>
      <c r="D575" s="8"/>
      <c r="E575" s="8"/>
      <c r="F575" s="25"/>
      <c r="G575" s="8"/>
      <c r="H575" s="12"/>
      <c r="I575" s="8"/>
    </row>
    <row r="576" spans="3:9" ht="15">
      <c r="C576" s="5"/>
      <c r="D576" s="8"/>
      <c r="E576" s="8"/>
      <c r="F576" s="25"/>
      <c r="G576" s="8"/>
      <c r="H576" s="12"/>
      <c r="I576" s="8"/>
    </row>
    <row r="577" spans="3:9" ht="15">
      <c r="C577" s="7" t="s">
        <v>1120</v>
      </c>
      <c r="D577" s="8"/>
      <c r="E577" s="8"/>
      <c r="F577" s="25"/>
      <c r="G577" s="8"/>
      <c r="H577" s="12"/>
      <c r="I577" s="8"/>
    </row>
    <row r="578" spans="3:9" ht="15">
      <c r="C578" s="9" t="s">
        <v>1121</v>
      </c>
      <c r="D578" s="10" t="s">
        <v>149</v>
      </c>
      <c r="E578" s="10" t="s">
        <v>1122</v>
      </c>
      <c r="F578" s="25">
        <v>3064</v>
      </c>
      <c r="G578" s="11">
        <v>99.62</v>
      </c>
      <c r="H578" s="12">
        <f t="shared" si="9"/>
        <v>30.756876129291307</v>
      </c>
      <c r="I578" s="10" t="s">
        <v>151</v>
      </c>
    </row>
    <row r="579" spans="3:9" ht="15">
      <c r="C579" s="9" t="s">
        <v>1123</v>
      </c>
      <c r="D579" s="10" t="s">
        <v>149</v>
      </c>
      <c r="E579" s="10" t="s">
        <v>1124</v>
      </c>
      <c r="F579" s="25">
        <v>82</v>
      </c>
      <c r="G579" s="11">
        <v>1.25</v>
      </c>
      <c r="H579" s="12">
        <f t="shared" si="9"/>
        <v>65.6</v>
      </c>
      <c r="I579" s="10" t="s">
        <v>1125</v>
      </c>
    </row>
    <row r="580" spans="3:9" ht="15">
      <c r="C580" s="9" t="s">
        <v>1126</v>
      </c>
      <c r="D580" s="10" t="s">
        <v>159</v>
      </c>
      <c r="E580" s="10" t="s">
        <v>1127</v>
      </c>
      <c r="F580" s="25">
        <v>722</v>
      </c>
      <c r="G580" s="11">
        <v>255</v>
      </c>
      <c r="H580" s="12">
        <f t="shared" si="9"/>
        <v>2.831372549019608</v>
      </c>
      <c r="I580" s="10" t="s">
        <v>151</v>
      </c>
    </row>
    <row r="581" spans="3:9" ht="15">
      <c r="C581" s="9" t="s">
        <v>1128</v>
      </c>
      <c r="D581" s="10" t="s">
        <v>149</v>
      </c>
      <c r="E581" s="10" t="s">
        <v>1129</v>
      </c>
      <c r="F581" s="25">
        <v>1183</v>
      </c>
      <c r="G581" s="11">
        <v>67.52</v>
      </c>
      <c r="H581" s="12">
        <f t="shared" si="9"/>
        <v>17.520734597156398</v>
      </c>
      <c r="I581" s="10" t="s">
        <v>151</v>
      </c>
    </row>
    <row r="582" spans="3:9" ht="15">
      <c r="C582" s="9" t="s">
        <v>1130</v>
      </c>
      <c r="D582" s="10" t="s">
        <v>149</v>
      </c>
      <c r="E582" s="10" t="s">
        <v>1131</v>
      </c>
      <c r="F582" s="25">
        <v>1302</v>
      </c>
      <c r="G582" s="11">
        <v>116.9</v>
      </c>
      <c r="H582" s="12">
        <f t="shared" si="9"/>
        <v>11.137724550898204</v>
      </c>
      <c r="I582" s="10" t="s">
        <v>151</v>
      </c>
    </row>
    <row r="583" spans="3:9" ht="15">
      <c r="C583" s="9" t="s">
        <v>1132</v>
      </c>
      <c r="D583" s="10" t="s">
        <v>149</v>
      </c>
      <c r="E583" s="10" t="s">
        <v>1133</v>
      </c>
      <c r="F583" s="25">
        <v>1553</v>
      </c>
      <c r="G583" s="11">
        <v>70.91</v>
      </c>
      <c r="H583" s="12">
        <f t="shared" si="9"/>
        <v>21.901001269214497</v>
      </c>
      <c r="I583" s="10" t="s">
        <v>151</v>
      </c>
    </row>
    <row r="584" spans="3:9" ht="15">
      <c r="C584" s="9" t="s">
        <v>1134</v>
      </c>
      <c r="D584" s="10" t="s">
        <v>149</v>
      </c>
      <c r="E584" s="10" t="s">
        <v>1135</v>
      </c>
      <c r="F584" s="25">
        <v>1160</v>
      </c>
      <c r="G584" s="11">
        <v>129.02</v>
      </c>
      <c r="H584" s="12">
        <f t="shared" si="9"/>
        <v>8.990854131142457</v>
      </c>
      <c r="I584" s="10" t="s">
        <v>151</v>
      </c>
    </row>
    <row r="585" spans="3:9" ht="15">
      <c r="C585" s="9" t="s">
        <v>1136</v>
      </c>
      <c r="D585" s="10" t="s">
        <v>149</v>
      </c>
      <c r="E585" s="10" t="s">
        <v>1137</v>
      </c>
      <c r="F585" s="25">
        <v>1406</v>
      </c>
      <c r="G585" s="11">
        <v>63.11</v>
      </c>
      <c r="H585" s="12">
        <f t="shared" si="9"/>
        <v>22.27856124227539</v>
      </c>
      <c r="I585" s="10" t="s">
        <v>151</v>
      </c>
    </row>
    <row r="586" spans="3:9" ht="15">
      <c r="C586" s="9" t="s">
        <v>1138</v>
      </c>
      <c r="D586" s="10" t="s">
        <v>149</v>
      </c>
      <c r="E586" s="10" t="s">
        <v>1139</v>
      </c>
      <c r="F586" s="25">
        <v>4133</v>
      </c>
      <c r="G586" s="11">
        <v>72.23</v>
      </c>
      <c r="H586" s="12">
        <f t="shared" si="9"/>
        <v>57.21999169320227</v>
      </c>
      <c r="I586" s="10" t="s">
        <v>151</v>
      </c>
    </row>
    <row r="587" spans="3:9" ht="15">
      <c r="C587" s="9" t="s">
        <v>1140</v>
      </c>
      <c r="D587" s="10" t="s">
        <v>159</v>
      </c>
      <c r="E587" s="10" t="s">
        <v>1141</v>
      </c>
      <c r="F587" s="25">
        <v>559</v>
      </c>
      <c r="G587" s="11">
        <v>64.32</v>
      </c>
      <c r="H587" s="12">
        <f t="shared" si="9"/>
        <v>8.69092039800995</v>
      </c>
      <c r="I587" s="10" t="s">
        <v>151</v>
      </c>
    </row>
    <row r="588" spans="3:9" ht="15">
      <c r="C588" s="9" t="s">
        <v>1142</v>
      </c>
      <c r="D588" s="10" t="s">
        <v>166</v>
      </c>
      <c r="E588" s="10" t="s">
        <v>1143</v>
      </c>
      <c r="F588" s="25">
        <v>1190</v>
      </c>
      <c r="G588" s="11">
        <v>121.69</v>
      </c>
      <c r="H588" s="12">
        <f t="shared" si="9"/>
        <v>9.778946503410305</v>
      </c>
      <c r="I588" s="10" t="s">
        <v>151</v>
      </c>
    </row>
    <row r="589" spans="3:9" ht="15">
      <c r="C589" s="9" t="s">
        <v>1144</v>
      </c>
      <c r="D589" s="10" t="s">
        <v>149</v>
      </c>
      <c r="E589" s="10" t="s">
        <v>1145</v>
      </c>
      <c r="F589" s="25">
        <v>1002</v>
      </c>
      <c r="G589" s="11">
        <v>59.51</v>
      </c>
      <c r="H589" s="12">
        <f t="shared" si="9"/>
        <v>16.83750630146194</v>
      </c>
      <c r="I589" s="10" t="s">
        <v>151</v>
      </c>
    </row>
    <row r="590" spans="3:9" ht="15">
      <c r="C590" s="9" t="s">
        <v>1146</v>
      </c>
      <c r="D590" s="10" t="s">
        <v>149</v>
      </c>
      <c r="E590" s="10" t="s">
        <v>1147</v>
      </c>
      <c r="F590" s="25">
        <v>1149</v>
      </c>
      <c r="G590" s="11">
        <v>69.11</v>
      </c>
      <c r="H590" s="12">
        <f t="shared" si="9"/>
        <v>16.625669222977862</v>
      </c>
      <c r="I590" s="10" t="s">
        <v>151</v>
      </c>
    </row>
    <row r="591" spans="3:9" ht="15">
      <c r="C591" s="9" t="s">
        <v>1148</v>
      </c>
      <c r="D591" s="10" t="s">
        <v>149</v>
      </c>
      <c r="E591" s="10" t="s">
        <v>1149</v>
      </c>
      <c r="F591" s="25">
        <v>1815</v>
      </c>
      <c r="G591" s="11">
        <v>66.76</v>
      </c>
      <c r="H591" s="12">
        <f t="shared" si="9"/>
        <v>27.18693828639904</v>
      </c>
      <c r="I591" s="10" t="s">
        <v>151</v>
      </c>
    </row>
    <row r="592" spans="3:9" ht="15">
      <c r="C592" s="9" t="s">
        <v>1150</v>
      </c>
      <c r="D592" s="10" t="s">
        <v>149</v>
      </c>
      <c r="E592" s="10" t="s">
        <v>1151</v>
      </c>
      <c r="F592" s="25">
        <v>1857</v>
      </c>
      <c r="G592" s="11">
        <v>74.07</v>
      </c>
      <c r="H592" s="12">
        <f t="shared" si="9"/>
        <v>25.070878898339412</v>
      </c>
      <c r="I592" s="10" t="s">
        <v>151</v>
      </c>
    </row>
    <row r="593" spans="3:9" ht="15">
      <c r="C593" s="9" t="s">
        <v>1152</v>
      </c>
      <c r="D593" s="10" t="s">
        <v>223</v>
      </c>
      <c r="E593" s="10" t="s">
        <v>1153</v>
      </c>
      <c r="F593" s="25">
        <v>2325</v>
      </c>
      <c r="G593" s="11">
        <v>12.7</v>
      </c>
      <c r="H593" s="12">
        <f t="shared" si="9"/>
        <v>183.0708661417323</v>
      </c>
      <c r="I593" s="10" t="s">
        <v>151</v>
      </c>
    </row>
    <row r="594" spans="3:9" ht="15">
      <c r="C594" s="9" t="s">
        <v>1154</v>
      </c>
      <c r="D594" s="10" t="s">
        <v>159</v>
      </c>
      <c r="E594" s="10" t="s">
        <v>1155</v>
      </c>
      <c r="F594" s="25">
        <v>422</v>
      </c>
      <c r="G594" s="11">
        <v>81.6</v>
      </c>
      <c r="H594" s="12">
        <f t="shared" si="9"/>
        <v>5.171568627450981</v>
      </c>
      <c r="I594" s="10" t="s">
        <v>151</v>
      </c>
    </row>
    <row r="595" spans="3:9" ht="15">
      <c r="C595" s="9" t="s">
        <v>1156</v>
      </c>
      <c r="D595" s="10" t="s">
        <v>166</v>
      </c>
      <c r="E595" s="10" t="s">
        <v>1157</v>
      </c>
      <c r="F595" s="25">
        <v>19</v>
      </c>
      <c r="G595" s="11">
        <v>1.53</v>
      </c>
      <c r="H595" s="12">
        <f t="shared" si="9"/>
        <v>12.418300653594772</v>
      </c>
      <c r="I595" s="10" t="s">
        <v>1158</v>
      </c>
    </row>
    <row r="596" spans="3:9" ht="15">
      <c r="C596" s="9" t="s">
        <v>1159</v>
      </c>
      <c r="D596" s="10" t="s">
        <v>149</v>
      </c>
      <c r="E596" s="10" t="s">
        <v>1160</v>
      </c>
      <c r="F596" s="25">
        <v>1035</v>
      </c>
      <c r="G596" s="11">
        <v>2.97</v>
      </c>
      <c r="H596" s="12">
        <f t="shared" si="9"/>
        <v>348.48484848484844</v>
      </c>
      <c r="I596" s="10" t="s">
        <v>151</v>
      </c>
    </row>
    <row r="597" spans="3:9" ht="15">
      <c r="C597" s="9" t="s">
        <v>1161</v>
      </c>
      <c r="D597" s="10" t="s">
        <v>149</v>
      </c>
      <c r="E597" s="10" t="s">
        <v>1162</v>
      </c>
      <c r="F597" s="25">
        <v>921</v>
      </c>
      <c r="G597" s="11">
        <v>31.78</v>
      </c>
      <c r="H597" s="12">
        <f t="shared" si="9"/>
        <v>28.980490874764</v>
      </c>
      <c r="I597" s="10" t="s">
        <v>151</v>
      </c>
    </row>
    <row r="598" spans="3:9" ht="15">
      <c r="C598" s="9" t="s">
        <v>1163</v>
      </c>
      <c r="D598" s="10" t="s">
        <v>149</v>
      </c>
      <c r="E598" s="10" t="s">
        <v>1164</v>
      </c>
      <c r="F598" s="25">
        <v>1403</v>
      </c>
      <c r="G598" s="11">
        <v>196.17</v>
      </c>
      <c r="H598" s="12">
        <f t="shared" si="9"/>
        <v>7.151960034663812</v>
      </c>
      <c r="I598" s="10" t="s">
        <v>151</v>
      </c>
    </row>
    <row r="599" spans="3:9" ht="15">
      <c r="C599" s="9" t="s">
        <v>1165</v>
      </c>
      <c r="D599" s="10" t="s">
        <v>159</v>
      </c>
      <c r="E599" s="10" t="s">
        <v>1166</v>
      </c>
      <c r="F599" s="25">
        <v>3845</v>
      </c>
      <c r="G599" s="11">
        <v>10.45</v>
      </c>
      <c r="H599" s="12">
        <f t="shared" si="9"/>
        <v>367.9425837320574</v>
      </c>
      <c r="I599" s="10" t="s">
        <v>151</v>
      </c>
    </row>
    <row r="600" spans="3:9" ht="15">
      <c r="C600" s="9" t="s">
        <v>1167</v>
      </c>
      <c r="D600" s="10" t="s">
        <v>166</v>
      </c>
      <c r="E600" s="10" t="s">
        <v>1168</v>
      </c>
      <c r="F600" s="25">
        <v>305</v>
      </c>
      <c r="G600" s="11">
        <v>3.29</v>
      </c>
      <c r="H600" s="12">
        <f t="shared" si="9"/>
        <v>92.70516717325228</v>
      </c>
      <c r="I600" s="10" t="s">
        <v>172</v>
      </c>
    </row>
    <row r="601" spans="3:9" ht="15">
      <c r="C601" s="13" t="s">
        <v>1169</v>
      </c>
      <c r="D601" s="8"/>
      <c r="E601" s="8"/>
      <c r="F601" s="26">
        <f>SUM(F578:F600)</f>
        <v>32452</v>
      </c>
      <c r="G601" s="20">
        <v>1671.51</v>
      </c>
      <c r="H601" s="12">
        <f t="shared" si="9"/>
        <v>19.414780647438544</v>
      </c>
      <c r="I601" s="8"/>
    </row>
    <row r="602" spans="3:9" ht="15">
      <c r="C602" s="5"/>
      <c r="D602" s="8"/>
      <c r="E602" s="8"/>
      <c r="F602" s="25"/>
      <c r="G602" s="8"/>
      <c r="H602" s="12"/>
      <c r="I602" s="8"/>
    </row>
    <row r="603" spans="3:9" ht="15">
      <c r="C603" s="5"/>
      <c r="D603" s="8"/>
      <c r="E603" s="8"/>
      <c r="F603" s="25"/>
      <c r="G603" s="8"/>
      <c r="H603" s="12"/>
      <c r="I603" s="8"/>
    </row>
    <row r="604" spans="3:9" ht="15">
      <c r="C604" s="7" t="s">
        <v>1170</v>
      </c>
      <c r="D604" s="8"/>
      <c r="E604" s="8"/>
      <c r="F604" s="25"/>
      <c r="G604" s="8"/>
      <c r="H604" s="12"/>
      <c r="I604" s="8"/>
    </row>
    <row r="605" spans="3:9" ht="15">
      <c r="C605" s="9" t="s">
        <v>1171</v>
      </c>
      <c r="D605" s="10" t="s">
        <v>149</v>
      </c>
      <c r="E605" s="10" t="s">
        <v>1172</v>
      </c>
      <c r="F605" s="28">
        <v>8562</v>
      </c>
      <c r="G605" s="11">
        <v>28.53</v>
      </c>
      <c r="H605" s="12">
        <f t="shared" si="9"/>
        <v>300.10515247108304</v>
      </c>
      <c r="I605" s="10" t="s">
        <v>151</v>
      </c>
    </row>
    <row r="606" spans="3:9" ht="15">
      <c r="C606" s="9" t="s">
        <v>1173</v>
      </c>
      <c r="D606" s="10" t="s">
        <v>149</v>
      </c>
      <c r="E606" s="10" t="s">
        <v>1174</v>
      </c>
      <c r="F606" s="28">
        <v>8178</v>
      </c>
      <c r="G606" s="11">
        <v>31.84</v>
      </c>
      <c r="H606" s="12">
        <f t="shared" si="9"/>
        <v>256.8467336683417</v>
      </c>
      <c r="I606" s="10" t="s">
        <v>151</v>
      </c>
    </row>
    <row r="607" spans="3:9" ht="15">
      <c r="C607" s="9" t="s">
        <v>1175</v>
      </c>
      <c r="D607" s="10" t="s">
        <v>149</v>
      </c>
      <c r="E607" s="10" t="s">
        <v>1176</v>
      </c>
      <c r="F607" s="28">
        <v>7907</v>
      </c>
      <c r="G607" s="11">
        <v>61.22</v>
      </c>
      <c r="H607" s="12">
        <f t="shared" si="9"/>
        <v>129.15713819013394</v>
      </c>
      <c r="I607" s="10" t="s">
        <v>151</v>
      </c>
    </row>
    <row r="608" spans="3:9" ht="15">
      <c r="C608" s="9" t="s">
        <v>1177</v>
      </c>
      <c r="D608" s="10" t="s">
        <v>149</v>
      </c>
      <c r="E608" s="10" t="s">
        <v>1178</v>
      </c>
      <c r="F608" s="28">
        <v>2241</v>
      </c>
      <c r="G608" s="11">
        <v>5.19</v>
      </c>
      <c r="H608" s="12">
        <f t="shared" si="9"/>
        <v>431.7919075144508</v>
      </c>
      <c r="I608" s="10" t="s">
        <v>151</v>
      </c>
    </row>
    <row r="609" spans="3:9" ht="15">
      <c r="C609" s="9" t="s">
        <v>1179</v>
      </c>
      <c r="D609" s="10" t="s">
        <v>149</v>
      </c>
      <c r="E609" s="10" t="s">
        <v>1180</v>
      </c>
      <c r="F609" s="28">
        <v>2934</v>
      </c>
      <c r="G609" s="11">
        <v>8.16</v>
      </c>
      <c r="H609" s="12">
        <f t="shared" si="9"/>
        <v>359.55882352941177</v>
      </c>
      <c r="I609" s="10" t="s">
        <v>151</v>
      </c>
    </row>
    <row r="610" spans="3:9" ht="15">
      <c r="C610" s="9" t="s">
        <v>1181</v>
      </c>
      <c r="D610" s="10" t="s">
        <v>149</v>
      </c>
      <c r="E610" s="10" t="s">
        <v>1182</v>
      </c>
      <c r="F610" s="28">
        <v>2574</v>
      </c>
      <c r="G610" s="11">
        <v>13.29</v>
      </c>
      <c r="H610" s="12">
        <f t="shared" si="9"/>
        <v>193.67945823927766</v>
      </c>
      <c r="I610" s="10" t="s">
        <v>151</v>
      </c>
    </row>
    <row r="611" spans="3:9" ht="15">
      <c r="C611" s="9" t="s">
        <v>1183</v>
      </c>
      <c r="D611" s="10" t="s">
        <v>174</v>
      </c>
      <c r="E611" s="10" t="s">
        <v>1184</v>
      </c>
      <c r="F611" s="28">
        <v>4475</v>
      </c>
      <c r="G611" s="11">
        <v>44.01</v>
      </c>
      <c r="H611" s="12">
        <f t="shared" si="9"/>
        <v>101.68143603726426</v>
      </c>
      <c r="I611" s="10" t="s">
        <v>151</v>
      </c>
    </row>
    <row r="612" spans="3:9" ht="15">
      <c r="C612" s="9" t="s">
        <v>1185</v>
      </c>
      <c r="D612" s="10" t="s">
        <v>149</v>
      </c>
      <c r="E612" s="10" t="s">
        <v>1186</v>
      </c>
      <c r="F612" s="28">
        <v>3270</v>
      </c>
      <c r="G612" s="11">
        <v>18.08</v>
      </c>
      <c r="H612" s="12">
        <f t="shared" si="9"/>
        <v>180.8628318584071</v>
      </c>
      <c r="I612" s="10" t="s">
        <v>151</v>
      </c>
    </row>
    <row r="613" spans="3:9" ht="15">
      <c r="C613" s="13" t="s">
        <v>1187</v>
      </c>
      <c r="D613" s="8"/>
      <c r="E613" s="8"/>
      <c r="F613" s="26">
        <f>SUM(F605:F612)</f>
        <v>40141</v>
      </c>
      <c r="G613" s="20">
        <v>210.71</v>
      </c>
      <c r="H613" s="12">
        <f t="shared" si="9"/>
        <v>190.50353566513218</v>
      </c>
      <c r="I613" s="8"/>
    </row>
    <row r="614" spans="3:8" ht="15">
      <c r="C614" s="18"/>
      <c r="F614" s="25"/>
      <c r="H614" s="19"/>
    </row>
    <row r="615" spans="3:9" ht="15">
      <c r="C615" s="5"/>
      <c r="D615" s="8"/>
      <c r="E615" s="8"/>
      <c r="F615" s="25"/>
      <c r="G615" s="8"/>
      <c r="H615" s="12"/>
      <c r="I615" s="8"/>
    </row>
    <row r="616" spans="3:9" ht="15">
      <c r="C616" s="7" t="s">
        <v>1188</v>
      </c>
      <c r="D616" s="8"/>
      <c r="E616" s="8"/>
      <c r="F616" s="25"/>
      <c r="G616" s="8"/>
      <c r="H616" s="12"/>
      <c r="I616" s="8"/>
    </row>
    <row r="617" spans="3:9" ht="15">
      <c r="C617" s="9" t="s">
        <v>1189</v>
      </c>
      <c r="D617" s="10" t="s">
        <v>149</v>
      </c>
      <c r="E617" s="10" t="s">
        <v>1190</v>
      </c>
      <c r="F617" s="28">
        <v>1010</v>
      </c>
      <c r="G617" s="11">
        <v>154.72</v>
      </c>
      <c r="H617" s="12">
        <f aca="true" t="shared" si="10" ref="H617:H680">F617/G617</f>
        <v>6.527921406411583</v>
      </c>
      <c r="I617" s="10" t="s">
        <v>151</v>
      </c>
    </row>
    <row r="618" spans="3:9" ht="15">
      <c r="C618" s="9" t="s">
        <v>1191</v>
      </c>
      <c r="D618" s="10" t="s">
        <v>149</v>
      </c>
      <c r="E618" s="10" t="s">
        <v>1192</v>
      </c>
      <c r="F618" s="28">
        <v>1226</v>
      </c>
      <c r="G618" s="11">
        <v>97.48</v>
      </c>
      <c r="H618" s="12">
        <f t="shared" si="10"/>
        <v>12.576938859253179</v>
      </c>
      <c r="I618" s="10" t="s">
        <v>151</v>
      </c>
    </row>
    <row r="619" spans="3:9" ht="15">
      <c r="C619" s="9" t="s">
        <v>1193</v>
      </c>
      <c r="D619" s="10" t="s">
        <v>149</v>
      </c>
      <c r="E619" s="10" t="s">
        <v>1194</v>
      </c>
      <c r="F619" s="28">
        <v>300</v>
      </c>
      <c r="G619" s="11">
        <v>296.16</v>
      </c>
      <c r="H619" s="12">
        <f t="shared" si="10"/>
        <v>1.012965964343598</v>
      </c>
      <c r="I619" s="10" t="s">
        <v>151</v>
      </c>
    </row>
    <row r="620" spans="3:9" ht="15">
      <c r="C620" s="9" t="s">
        <v>1195</v>
      </c>
      <c r="D620" s="10" t="s">
        <v>149</v>
      </c>
      <c r="E620" s="10" t="s">
        <v>1196</v>
      </c>
      <c r="F620" s="28">
        <v>301</v>
      </c>
      <c r="G620" s="11">
        <v>258.45</v>
      </c>
      <c r="H620" s="12">
        <f t="shared" si="10"/>
        <v>1.1646353259818147</v>
      </c>
      <c r="I620" s="10" t="s">
        <v>151</v>
      </c>
    </row>
    <row r="621" spans="3:9" ht="15">
      <c r="C621" s="9" t="s">
        <v>1197</v>
      </c>
      <c r="D621" s="10" t="s">
        <v>149</v>
      </c>
      <c r="E621" s="10" t="s">
        <v>1198</v>
      </c>
      <c r="F621" s="28">
        <v>554</v>
      </c>
      <c r="G621" s="11">
        <v>230.38</v>
      </c>
      <c r="H621" s="12">
        <f t="shared" si="10"/>
        <v>2.404722632172932</v>
      </c>
      <c r="I621" s="10" t="s">
        <v>151</v>
      </c>
    </row>
    <row r="622" spans="3:9" ht="15">
      <c r="C622" s="9" t="s">
        <v>1199</v>
      </c>
      <c r="D622" s="10" t="s">
        <v>149</v>
      </c>
      <c r="E622" s="10" t="s">
        <v>1200</v>
      </c>
      <c r="F622" s="28">
        <v>1582</v>
      </c>
      <c r="G622" s="11">
        <v>331.12</v>
      </c>
      <c r="H622" s="12">
        <f t="shared" si="10"/>
        <v>4.777724087943947</v>
      </c>
      <c r="I622" s="10" t="s">
        <v>151</v>
      </c>
    </row>
    <row r="623" spans="3:9" ht="15">
      <c r="C623" s="9" t="s">
        <v>1201</v>
      </c>
      <c r="D623" s="10" t="s">
        <v>223</v>
      </c>
      <c r="E623" s="10" t="s">
        <v>1202</v>
      </c>
      <c r="F623" s="28">
        <v>307</v>
      </c>
      <c r="G623" s="11">
        <v>100.59</v>
      </c>
      <c r="H623" s="12">
        <f t="shared" si="10"/>
        <v>3.05199323988468</v>
      </c>
      <c r="I623" s="10" t="s">
        <v>151</v>
      </c>
    </row>
    <row r="624" spans="3:9" ht="15">
      <c r="C624" s="9" t="s">
        <v>1203</v>
      </c>
      <c r="D624" s="10" t="s">
        <v>159</v>
      </c>
      <c r="E624" s="10" t="s">
        <v>1204</v>
      </c>
      <c r="F624" s="25">
        <v>395</v>
      </c>
      <c r="G624" s="11">
        <v>176.85</v>
      </c>
      <c r="H624" s="12">
        <f t="shared" si="10"/>
        <v>2.233531241164829</v>
      </c>
      <c r="I624" s="10" t="s">
        <v>151</v>
      </c>
    </row>
    <row r="625" spans="3:9" ht="15">
      <c r="C625" s="9" t="s">
        <v>1205</v>
      </c>
      <c r="D625" s="10" t="s">
        <v>149</v>
      </c>
      <c r="E625" s="10" t="s">
        <v>1206</v>
      </c>
      <c r="F625" s="28">
        <v>360</v>
      </c>
      <c r="G625" s="11">
        <v>91.22</v>
      </c>
      <c r="H625" s="12">
        <f t="shared" si="10"/>
        <v>3.94650295987722</v>
      </c>
      <c r="I625" s="10" t="s">
        <v>151</v>
      </c>
    </row>
    <row r="626" spans="3:9" ht="15">
      <c r="C626" s="9" t="s">
        <v>1207</v>
      </c>
      <c r="D626" s="10" t="s">
        <v>149</v>
      </c>
      <c r="E626" s="10" t="s">
        <v>1208</v>
      </c>
      <c r="F626" s="28">
        <v>478</v>
      </c>
      <c r="G626" s="11">
        <v>109.05</v>
      </c>
      <c r="H626" s="12">
        <f t="shared" si="10"/>
        <v>4.3833104080696925</v>
      </c>
      <c r="I626" s="10" t="s">
        <v>151</v>
      </c>
    </row>
    <row r="627" spans="3:9" ht="15">
      <c r="C627" s="9" t="s">
        <v>1209</v>
      </c>
      <c r="D627" s="10" t="s">
        <v>166</v>
      </c>
      <c r="E627" s="10" t="s">
        <v>1210</v>
      </c>
      <c r="F627" s="28">
        <v>567</v>
      </c>
      <c r="G627" s="11">
        <v>75.94</v>
      </c>
      <c r="H627" s="12">
        <f t="shared" si="10"/>
        <v>7.466420858572557</v>
      </c>
      <c r="I627" s="10" t="s">
        <v>151</v>
      </c>
    </row>
    <row r="628" spans="3:9" ht="15">
      <c r="C628" s="9" t="s">
        <v>1211</v>
      </c>
      <c r="D628" s="10" t="s">
        <v>166</v>
      </c>
      <c r="E628" s="10" t="s">
        <v>1212</v>
      </c>
      <c r="F628" s="28">
        <v>677</v>
      </c>
      <c r="G628" s="11">
        <v>118.42</v>
      </c>
      <c r="H628" s="12">
        <f t="shared" si="10"/>
        <v>5.716939706130721</v>
      </c>
      <c r="I628" s="10" t="s">
        <v>151</v>
      </c>
    </row>
    <row r="629" spans="3:9" ht="15">
      <c r="C629" s="9" t="s">
        <v>1213</v>
      </c>
      <c r="D629" s="10" t="s">
        <v>149</v>
      </c>
      <c r="E629" s="10" t="s">
        <v>1214</v>
      </c>
      <c r="F629" s="28">
        <v>2807</v>
      </c>
      <c r="G629" s="11">
        <v>134.47</v>
      </c>
      <c r="H629" s="12">
        <f t="shared" si="10"/>
        <v>20.874544508068713</v>
      </c>
      <c r="I629" s="10" t="s">
        <v>151</v>
      </c>
    </row>
    <row r="630" spans="3:9" ht="15">
      <c r="C630" s="9" t="s">
        <v>1215</v>
      </c>
      <c r="D630" s="10" t="s">
        <v>223</v>
      </c>
      <c r="E630" s="10" t="s">
        <v>1216</v>
      </c>
      <c r="F630" s="28">
        <v>331</v>
      </c>
      <c r="G630" s="11">
        <v>82.32</v>
      </c>
      <c r="H630" s="12">
        <f t="shared" si="10"/>
        <v>4.020894071914481</v>
      </c>
      <c r="I630" s="10" t="s">
        <v>151</v>
      </c>
    </row>
    <row r="631" spans="3:9" ht="15">
      <c r="C631" s="9" t="s">
        <v>1217</v>
      </c>
      <c r="D631" s="10" t="s">
        <v>149</v>
      </c>
      <c r="E631" s="10" t="s">
        <v>1218</v>
      </c>
      <c r="F631" s="28">
        <v>998</v>
      </c>
      <c r="G631" s="11">
        <v>87.07</v>
      </c>
      <c r="H631" s="12">
        <f t="shared" si="10"/>
        <v>11.462042035144139</v>
      </c>
      <c r="I631" s="10" t="s">
        <v>151</v>
      </c>
    </row>
    <row r="632" spans="3:9" ht="15">
      <c r="C632" s="9" t="s">
        <v>1219</v>
      </c>
      <c r="D632" s="10" t="s">
        <v>149</v>
      </c>
      <c r="E632" s="10" t="s">
        <v>1220</v>
      </c>
      <c r="F632" s="28">
        <v>1586</v>
      </c>
      <c r="G632" s="11">
        <v>16.87</v>
      </c>
      <c r="H632" s="12">
        <f t="shared" si="10"/>
        <v>94.0130409010077</v>
      </c>
      <c r="I632" s="10" t="s">
        <v>151</v>
      </c>
    </row>
    <row r="633" spans="3:9" ht="15">
      <c r="C633" s="9" t="s">
        <v>1221</v>
      </c>
      <c r="D633" s="10" t="s">
        <v>149</v>
      </c>
      <c r="E633" s="10" t="s">
        <v>1222</v>
      </c>
      <c r="F633" s="28">
        <v>442</v>
      </c>
      <c r="G633" s="11">
        <v>186.45</v>
      </c>
      <c r="H633" s="12">
        <f t="shared" si="10"/>
        <v>2.3706087422901585</v>
      </c>
      <c r="I633" s="10" t="s">
        <v>151</v>
      </c>
    </row>
    <row r="634" spans="3:9" ht="15">
      <c r="C634" s="9" t="s">
        <v>1223</v>
      </c>
      <c r="D634" s="10" t="s">
        <v>149</v>
      </c>
      <c r="E634" s="10" t="s">
        <v>1224</v>
      </c>
      <c r="F634" s="28">
        <v>1241</v>
      </c>
      <c r="G634" s="11">
        <v>95.53</v>
      </c>
      <c r="H634" s="12">
        <f t="shared" si="10"/>
        <v>12.99068355490422</v>
      </c>
      <c r="I634" s="10" t="s">
        <v>151</v>
      </c>
    </row>
    <row r="635" spans="3:9" ht="15">
      <c r="C635" s="13" t="s">
        <v>657</v>
      </c>
      <c r="D635" s="8"/>
      <c r="E635" s="8"/>
      <c r="F635" s="26">
        <f>SUM(F617:F634)</f>
        <v>15162</v>
      </c>
      <c r="G635" s="20">
        <v>2643.09</v>
      </c>
      <c r="H635" s="12">
        <f t="shared" si="10"/>
        <v>5.736467543670476</v>
      </c>
      <c r="I635" s="8"/>
    </row>
    <row r="636" spans="3:9" ht="15">
      <c r="C636" s="5"/>
      <c r="D636" s="8"/>
      <c r="E636" s="8"/>
      <c r="F636" s="25"/>
      <c r="G636" s="8"/>
      <c r="H636" s="12"/>
      <c r="I636" s="8"/>
    </row>
    <row r="637" spans="3:9" ht="15">
      <c r="C637" s="5"/>
      <c r="D637" s="8"/>
      <c r="E637" s="8"/>
      <c r="F637" s="25"/>
      <c r="G637" s="8"/>
      <c r="H637" s="12"/>
      <c r="I637" s="8"/>
    </row>
    <row r="638" spans="3:9" ht="15">
      <c r="C638" s="7" t="s">
        <v>1225</v>
      </c>
      <c r="D638" s="8"/>
      <c r="E638" s="8"/>
      <c r="F638" s="25"/>
      <c r="G638" s="8"/>
      <c r="H638" s="12"/>
      <c r="I638" s="8"/>
    </row>
    <row r="639" spans="3:9" ht="15">
      <c r="C639" s="9" t="s">
        <v>1226</v>
      </c>
      <c r="D639" s="10" t="s">
        <v>149</v>
      </c>
      <c r="E639" s="10" t="s">
        <v>1227</v>
      </c>
      <c r="F639" s="25">
        <v>1090</v>
      </c>
      <c r="G639" s="11">
        <v>163</v>
      </c>
      <c r="H639" s="12">
        <f aca="true" t="shared" si="11" ref="H639:H659">F639/G639</f>
        <v>6.6871165644171775</v>
      </c>
      <c r="I639" s="10" t="s">
        <v>151</v>
      </c>
    </row>
    <row r="640" spans="3:9" ht="15">
      <c r="C640" s="9" t="s">
        <v>1228</v>
      </c>
      <c r="D640" s="10" t="s">
        <v>159</v>
      </c>
      <c r="E640" s="10" t="s">
        <v>1229</v>
      </c>
      <c r="F640" s="25">
        <v>674</v>
      </c>
      <c r="G640" s="11">
        <v>95.36</v>
      </c>
      <c r="H640" s="12">
        <f t="shared" si="11"/>
        <v>7.067953020134229</v>
      </c>
      <c r="I640" s="10" t="s">
        <v>151</v>
      </c>
    </row>
    <row r="641" spans="3:9" ht="15">
      <c r="C641" s="9" t="s">
        <v>1230</v>
      </c>
      <c r="D641" s="10" t="s">
        <v>174</v>
      </c>
      <c r="E641" s="10" t="s">
        <v>1231</v>
      </c>
      <c r="F641" s="25">
        <v>483</v>
      </c>
      <c r="G641" s="11">
        <v>65.51</v>
      </c>
      <c r="H641" s="12">
        <f t="shared" si="11"/>
        <v>7.372920164860326</v>
      </c>
      <c r="I641" s="10" t="s">
        <v>151</v>
      </c>
    </row>
    <row r="642" spans="3:9" ht="15">
      <c r="C642" s="9" t="s">
        <v>1232</v>
      </c>
      <c r="D642" s="10" t="s">
        <v>166</v>
      </c>
      <c r="E642" s="10" t="s">
        <v>1233</v>
      </c>
      <c r="F642" s="25">
        <v>426</v>
      </c>
      <c r="G642" s="11">
        <v>92.71</v>
      </c>
      <c r="H642" s="12">
        <f t="shared" si="11"/>
        <v>4.594973573508791</v>
      </c>
      <c r="I642" s="10" t="s">
        <v>151</v>
      </c>
    </row>
    <row r="643" spans="3:9" ht="15">
      <c r="C643" s="9" t="s">
        <v>1234</v>
      </c>
      <c r="D643" s="10" t="s">
        <v>149</v>
      </c>
      <c r="E643" s="10" t="s">
        <v>1235</v>
      </c>
      <c r="F643" s="25">
        <v>1513</v>
      </c>
      <c r="G643" s="11">
        <v>94.81</v>
      </c>
      <c r="H643" s="12">
        <f t="shared" si="11"/>
        <v>15.958232253981647</v>
      </c>
      <c r="I643" s="10" t="s">
        <v>151</v>
      </c>
    </row>
    <row r="644" spans="3:9" ht="15">
      <c r="C644" s="9" t="s">
        <v>1236</v>
      </c>
      <c r="D644" s="10" t="s">
        <v>166</v>
      </c>
      <c r="E644" s="10" t="s">
        <v>1237</v>
      </c>
      <c r="F644" s="25">
        <v>250</v>
      </c>
      <c r="G644" s="11">
        <v>46.41</v>
      </c>
      <c r="H644" s="12">
        <f t="shared" si="11"/>
        <v>5.386770092652446</v>
      </c>
      <c r="I644" s="10" t="s">
        <v>151</v>
      </c>
    </row>
    <row r="645" spans="3:9" ht="15">
      <c r="C645" s="9" t="s">
        <v>1238</v>
      </c>
      <c r="D645" s="10" t="s">
        <v>159</v>
      </c>
      <c r="E645" s="10" t="s">
        <v>1239</v>
      </c>
      <c r="F645" s="25">
        <v>812</v>
      </c>
      <c r="G645" s="11">
        <v>83.97</v>
      </c>
      <c r="H645" s="12">
        <f t="shared" si="11"/>
        <v>9.670120281052757</v>
      </c>
      <c r="I645" s="10" t="s">
        <v>151</v>
      </c>
    </row>
    <row r="646" spans="3:9" ht="15">
      <c r="C646" s="9" t="s">
        <v>1240</v>
      </c>
      <c r="D646" s="10" t="s">
        <v>174</v>
      </c>
      <c r="E646" s="10" t="s">
        <v>1241</v>
      </c>
      <c r="F646" s="25">
        <v>216</v>
      </c>
      <c r="G646" s="11">
        <v>77.74</v>
      </c>
      <c r="H646" s="12">
        <f t="shared" si="11"/>
        <v>2.7784924105994344</v>
      </c>
      <c r="I646" s="10" t="s">
        <v>151</v>
      </c>
    </row>
    <row r="647" spans="3:9" ht="15">
      <c r="C647" s="9" t="s">
        <v>1242</v>
      </c>
      <c r="D647" s="10"/>
      <c r="E647" s="10" t="s">
        <v>1243</v>
      </c>
      <c r="F647" s="25">
        <v>936</v>
      </c>
      <c r="G647" s="11">
        <v>126.14</v>
      </c>
      <c r="H647" s="12">
        <f t="shared" si="11"/>
        <v>7.420326621214524</v>
      </c>
      <c r="I647" s="10" t="s">
        <v>151</v>
      </c>
    </row>
    <row r="648" spans="3:9" ht="15">
      <c r="C648" s="9" t="s">
        <v>1244</v>
      </c>
      <c r="D648" s="10" t="s">
        <v>149</v>
      </c>
      <c r="E648" s="10" t="s">
        <v>1245</v>
      </c>
      <c r="F648" s="25">
        <v>4840</v>
      </c>
      <c r="G648" s="11">
        <v>233.18</v>
      </c>
      <c r="H648" s="12">
        <f t="shared" si="11"/>
        <v>20.75649712668325</v>
      </c>
      <c r="I648" s="10" t="s">
        <v>151</v>
      </c>
    </row>
    <row r="649" spans="3:9" ht="15">
      <c r="C649" s="9" t="s">
        <v>1246</v>
      </c>
      <c r="D649" s="10" t="s">
        <v>149</v>
      </c>
      <c r="E649" s="10" t="s">
        <v>1247</v>
      </c>
      <c r="F649" s="25">
        <v>6269</v>
      </c>
      <c r="G649" s="11">
        <v>109.92</v>
      </c>
      <c r="H649" s="12">
        <f t="shared" si="11"/>
        <v>57.03238719068413</v>
      </c>
      <c r="I649" s="10" t="s">
        <v>151</v>
      </c>
    </row>
    <row r="650" spans="3:9" ht="15">
      <c r="C650" s="9" t="s">
        <v>1248</v>
      </c>
      <c r="D650" s="10" t="s">
        <v>149</v>
      </c>
      <c r="E650" s="10" t="s">
        <v>1249</v>
      </c>
      <c r="F650" s="25">
        <v>1055</v>
      </c>
      <c r="G650" s="11">
        <v>13.89</v>
      </c>
      <c r="H650" s="12">
        <f t="shared" si="11"/>
        <v>75.95392368610511</v>
      </c>
      <c r="I650" s="10" t="s">
        <v>151</v>
      </c>
    </row>
    <row r="651" spans="3:9" ht="15">
      <c r="C651" s="9" t="s">
        <v>1250</v>
      </c>
      <c r="D651" s="10" t="s">
        <v>223</v>
      </c>
      <c r="E651" s="10" t="s">
        <v>1251</v>
      </c>
      <c r="F651" s="25">
        <v>487</v>
      </c>
      <c r="G651" s="11">
        <v>79.97</v>
      </c>
      <c r="H651" s="12">
        <f t="shared" si="11"/>
        <v>6.089783668875828</v>
      </c>
      <c r="I651" s="10" t="s">
        <v>151</v>
      </c>
    </row>
    <row r="652" spans="3:9" ht="15">
      <c r="C652" s="9" t="s">
        <v>1252</v>
      </c>
      <c r="D652" s="10" t="s">
        <v>149</v>
      </c>
      <c r="E652" s="10" t="s">
        <v>1253</v>
      </c>
      <c r="F652" s="25">
        <v>1741</v>
      </c>
      <c r="G652" s="11">
        <v>36.04</v>
      </c>
      <c r="H652" s="12">
        <f t="shared" si="11"/>
        <v>48.30743618201998</v>
      </c>
      <c r="I652" s="10" t="s">
        <v>151</v>
      </c>
    </row>
    <row r="653" spans="3:9" ht="15">
      <c r="C653" s="9" t="s">
        <v>1254</v>
      </c>
      <c r="D653" s="10" t="s">
        <v>149</v>
      </c>
      <c r="E653" s="10" t="s">
        <v>1255</v>
      </c>
      <c r="F653" s="25">
        <v>4088</v>
      </c>
      <c r="G653" s="11">
        <v>143.14</v>
      </c>
      <c r="H653" s="12">
        <f t="shared" si="11"/>
        <v>28.559452284476738</v>
      </c>
      <c r="I653" s="10" t="s">
        <v>151</v>
      </c>
    </row>
    <row r="654" spans="3:9" ht="15">
      <c r="C654" s="9" t="s">
        <v>1256</v>
      </c>
      <c r="D654" s="10" t="s">
        <v>159</v>
      </c>
      <c r="E654" s="10" t="s">
        <v>1257</v>
      </c>
      <c r="F654" s="25">
        <v>536</v>
      </c>
      <c r="G654" s="11">
        <v>144.54</v>
      </c>
      <c r="H654" s="12">
        <f t="shared" si="11"/>
        <v>3.7083160370831605</v>
      </c>
      <c r="I654" s="10" t="s">
        <v>151</v>
      </c>
    </row>
    <row r="655" spans="3:9" ht="15">
      <c r="C655" s="9" t="s">
        <v>1258</v>
      </c>
      <c r="D655" s="10" t="s">
        <v>149</v>
      </c>
      <c r="E655" s="10" t="s">
        <v>1259</v>
      </c>
      <c r="F655" s="25">
        <v>747</v>
      </c>
      <c r="G655" s="11">
        <v>86.07</v>
      </c>
      <c r="H655" s="12">
        <f t="shared" si="11"/>
        <v>8.67898222377135</v>
      </c>
      <c r="I655" s="10" t="s">
        <v>151</v>
      </c>
    </row>
    <row r="656" spans="3:9" ht="15">
      <c r="C656" s="9" t="s">
        <v>1260</v>
      </c>
      <c r="D656" s="10" t="s">
        <v>223</v>
      </c>
      <c r="E656" s="10" t="s">
        <v>1261</v>
      </c>
      <c r="F656" s="25">
        <v>412</v>
      </c>
      <c r="G656" s="11">
        <v>74.2</v>
      </c>
      <c r="H656" s="12">
        <f t="shared" si="11"/>
        <v>5.552560646900269</v>
      </c>
      <c r="I656" s="10" t="s">
        <v>151</v>
      </c>
    </row>
    <row r="657" spans="3:9" ht="15">
      <c r="C657" s="9" t="s">
        <v>1262</v>
      </c>
      <c r="D657" s="10" t="s">
        <v>149</v>
      </c>
      <c r="E657" s="10" t="s">
        <v>1263</v>
      </c>
      <c r="F657" s="25">
        <v>929</v>
      </c>
      <c r="G657" s="11">
        <v>144.27</v>
      </c>
      <c r="H657" s="12">
        <f t="shared" si="11"/>
        <v>6.439315172939627</v>
      </c>
      <c r="I657" s="10" t="s">
        <v>151</v>
      </c>
    </row>
    <row r="658" spans="3:9" ht="15">
      <c r="C658" s="9" t="s">
        <v>1264</v>
      </c>
      <c r="D658" s="10" t="s">
        <v>149</v>
      </c>
      <c r="E658" s="10" t="s">
        <v>1265</v>
      </c>
      <c r="F658" s="25">
        <v>1112</v>
      </c>
      <c r="G658" s="11">
        <v>141.68</v>
      </c>
      <c r="H658" s="12">
        <f t="shared" si="11"/>
        <v>7.84867306606437</v>
      </c>
      <c r="I658" s="10" t="s">
        <v>151</v>
      </c>
    </row>
    <row r="659" spans="3:9" ht="15">
      <c r="C659" s="9" t="s">
        <v>1266</v>
      </c>
      <c r="D659" s="10" t="s">
        <v>149</v>
      </c>
      <c r="E659" s="10" t="s">
        <v>1267</v>
      </c>
      <c r="F659" s="25">
        <v>1577</v>
      </c>
      <c r="G659" s="11">
        <v>90.8</v>
      </c>
      <c r="H659" s="12">
        <f t="shared" si="11"/>
        <v>17.367841409691632</v>
      </c>
      <c r="I659" s="10" t="s">
        <v>151</v>
      </c>
    </row>
    <row r="660" spans="3:9" ht="15">
      <c r="C660" s="13" t="s">
        <v>445</v>
      </c>
      <c r="D660" s="8"/>
      <c r="E660" s="8"/>
      <c r="F660" s="26">
        <f>SUM(F639:F659)</f>
        <v>30193</v>
      </c>
      <c r="G660" s="23">
        <f>SUM(G639:G659)</f>
        <v>2143.35</v>
      </c>
      <c r="H660" s="12">
        <f t="shared" si="10"/>
        <v>14.086826696526467</v>
      </c>
      <c r="I660" s="8"/>
    </row>
    <row r="661" spans="3:9" ht="15">
      <c r="C661" s="5"/>
      <c r="D661" s="8"/>
      <c r="E661" s="8"/>
      <c r="F661" s="25"/>
      <c r="G661" s="8"/>
      <c r="H661" s="12"/>
      <c r="I661" s="8"/>
    </row>
    <row r="662" spans="3:9" ht="15">
      <c r="C662" s="5"/>
      <c r="D662" s="8"/>
      <c r="E662" s="8"/>
      <c r="F662" s="25"/>
      <c r="G662" s="8"/>
      <c r="H662" s="12"/>
      <c r="I662" s="8"/>
    </row>
    <row r="663" spans="3:9" ht="15">
      <c r="C663" s="7" t="s">
        <v>1268</v>
      </c>
      <c r="D663" s="8"/>
      <c r="E663" s="8"/>
      <c r="F663" s="25"/>
      <c r="G663" s="8"/>
      <c r="H663" s="12"/>
      <c r="I663" s="8"/>
    </row>
    <row r="664" spans="3:9" ht="15">
      <c r="C664" s="9" t="s">
        <v>1269</v>
      </c>
      <c r="D664" s="10" t="s">
        <v>223</v>
      </c>
      <c r="E664" s="10" t="s">
        <v>1270</v>
      </c>
      <c r="F664" s="25">
        <v>95</v>
      </c>
      <c r="G664" s="11">
        <v>49.5</v>
      </c>
      <c r="H664" s="12">
        <f t="shared" si="10"/>
        <v>1.9191919191919191</v>
      </c>
      <c r="I664" s="10" t="s">
        <v>331</v>
      </c>
    </row>
    <row r="665" spans="3:9" ht="15">
      <c r="C665" s="9" t="s">
        <v>1271</v>
      </c>
      <c r="D665" s="8"/>
      <c r="E665" s="10" t="s">
        <v>1272</v>
      </c>
      <c r="F665" s="25">
        <v>5896</v>
      </c>
      <c r="G665" s="11">
        <v>6.3</v>
      </c>
      <c r="H665" s="12">
        <f t="shared" si="10"/>
        <v>935.8730158730159</v>
      </c>
      <c r="I665" s="10" t="s">
        <v>151</v>
      </c>
    </row>
    <row r="666" spans="3:9" ht="15">
      <c r="C666" s="9" t="s">
        <v>1273</v>
      </c>
      <c r="D666" s="10" t="s">
        <v>149</v>
      </c>
      <c r="E666" s="10" t="s">
        <v>1274</v>
      </c>
      <c r="F666" s="25">
        <v>2412</v>
      </c>
      <c r="G666" s="11">
        <v>6.02</v>
      </c>
      <c r="H666" s="12">
        <f t="shared" si="10"/>
        <v>400.66445182724254</v>
      </c>
      <c r="I666" s="10" t="s">
        <v>151</v>
      </c>
    </row>
    <row r="667" spans="3:9" ht="15">
      <c r="C667" s="9" t="s">
        <v>1275</v>
      </c>
      <c r="D667" s="10" t="s">
        <v>149</v>
      </c>
      <c r="E667" s="10" t="s">
        <v>1276</v>
      </c>
      <c r="F667" s="25">
        <v>17541</v>
      </c>
      <c r="G667" s="11">
        <v>14.88</v>
      </c>
      <c r="H667" s="12">
        <f t="shared" si="10"/>
        <v>1178.8306451612902</v>
      </c>
      <c r="I667" s="10" t="s">
        <v>151</v>
      </c>
    </row>
    <row r="668" spans="3:9" ht="15">
      <c r="C668" s="9" t="s">
        <v>1277</v>
      </c>
      <c r="D668" s="10" t="s">
        <v>223</v>
      </c>
      <c r="E668" s="10" t="s">
        <v>1278</v>
      </c>
      <c r="F668" s="25">
        <v>137</v>
      </c>
      <c r="G668" s="11">
        <v>14.1</v>
      </c>
      <c r="H668" s="12">
        <f t="shared" si="10"/>
        <v>9.71631205673759</v>
      </c>
      <c r="I668" s="10" t="s">
        <v>151</v>
      </c>
    </row>
    <row r="669" spans="3:9" ht="15">
      <c r="C669" s="9" t="s">
        <v>1279</v>
      </c>
      <c r="D669" s="10">
        <v>3</v>
      </c>
      <c r="E669" s="10" t="s">
        <v>1280</v>
      </c>
      <c r="F669" s="25">
        <v>1681</v>
      </c>
      <c r="G669" s="11">
        <v>8.95</v>
      </c>
      <c r="H669" s="12">
        <f t="shared" si="10"/>
        <v>187.82122905027936</v>
      </c>
      <c r="I669" s="10" t="s">
        <v>151</v>
      </c>
    </row>
    <row r="670" spans="3:9" ht="15">
      <c r="C670" s="9" t="s">
        <v>1281</v>
      </c>
      <c r="D670" s="10" t="s">
        <v>149</v>
      </c>
      <c r="E670" s="10" t="s">
        <v>1282</v>
      </c>
      <c r="F670" s="25">
        <v>6566</v>
      </c>
      <c r="G670" s="11">
        <v>7.61</v>
      </c>
      <c r="H670" s="12">
        <f t="shared" si="10"/>
        <v>862.8120893561104</v>
      </c>
      <c r="I670" s="10" t="s">
        <v>151</v>
      </c>
    </row>
    <row r="671" spans="3:9" ht="15">
      <c r="C671" s="9" t="s">
        <v>1283</v>
      </c>
      <c r="D671" s="10" t="s">
        <v>223</v>
      </c>
      <c r="E671" s="10" t="s">
        <v>1284</v>
      </c>
      <c r="F671" s="25">
        <v>3751</v>
      </c>
      <c r="G671" s="11">
        <v>6.47</v>
      </c>
      <c r="H671" s="12">
        <f t="shared" si="10"/>
        <v>579.7527047913447</v>
      </c>
      <c r="I671" s="10" t="s">
        <v>151</v>
      </c>
    </row>
    <row r="672" spans="3:9" ht="15">
      <c r="C672" s="9" t="s">
        <v>1285</v>
      </c>
      <c r="D672" s="10" t="s">
        <v>149</v>
      </c>
      <c r="E672" s="10" t="s">
        <v>1286</v>
      </c>
      <c r="F672" s="25">
        <v>6252</v>
      </c>
      <c r="G672" s="11">
        <v>20.88</v>
      </c>
      <c r="H672" s="12">
        <f t="shared" si="10"/>
        <v>299.42528735632186</v>
      </c>
      <c r="I672" s="10" t="s">
        <v>151</v>
      </c>
    </row>
    <row r="673" spans="3:9" ht="15">
      <c r="C673" s="9" t="s">
        <v>1287</v>
      </c>
      <c r="D673" s="10" t="s">
        <v>223</v>
      </c>
      <c r="E673" s="10" t="s">
        <v>1288</v>
      </c>
      <c r="F673" s="25">
        <v>1863</v>
      </c>
      <c r="G673" s="11">
        <v>39.33</v>
      </c>
      <c r="H673" s="12">
        <f t="shared" si="10"/>
        <v>47.36842105263158</v>
      </c>
      <c r="I673" s="10" t="s">
        <v>151</v>
      </c>
    </row>
    <row r="674" spans="3:9" ht="15">
      <c r="C674" s="9" t="s">
        <v>1289</v>
      </c>
      <c r="D674" s="10" t="s">
        <v>149</v>
      </c>
      <c r="E674" s="10" t="s">
        <v>1290</v>
      </c>
      <c r="F674" s="25">
        <v>4086</v>
      </c>
      <c r="G674" s="11">
        <v>14.31</v>
      </c>
      <c r="H674" s="12">
        <f t="shared" si="10"/>
        <v>285.5345911949685</v>
      </c>
      <c r="I674" s="10" t="s">
        <v>151</v>
      </c>
    </row>
    <row r="675" spans="3:9" ht="15">
      <c r="C675" s="9" t="s">
        <v>1291</v>
      </c>
      <c r="D675" s="10">
        <v>3</v>
      </c>
      <c r="E675" s="10" t="s">
        <v>1292</v>
      </c>
      <c r="F675" s="25">
        <v>747</v>
      </c>
      <c r="G675" s="11">
        <v>16.41</v>
      </c>
      <c r="H675" s="12">
        <f t="shared" si="10"/>
        <v>45.52102376599635</v>
      </c>
      <c r="I675" s="10" t="s">
        <v>172</v>
      </c>
    </row>
    <row r="676" spans="3:9" ht="15">
      <c r="C676" s="9" t="s">
        <v>1293</v>
      </c>
      <c r="D676" s="10">
        <v>2</v>
      </c>
      <c r="E676" s="10" t="s">
        <v>1294</v>
      </c>
      <c r="F676" s="25">
        <v>428</v>
      </c>
      <c r="G676" s="11">
        <v>10.24</v>
      </c>
      <c r="H676" s="12">
        <f t="shared" si="10"/>
        <v>41.796875</v>
      </c>
      <c r="I676" s="10" t="s">
        <v>331</v>
      </c>
    </row>
    <row r="677" spans="3:9" ht="15">
      <c r="C677" s="9" t="s">
        <v>1295</v>
      </c>
      <c r="D677" s="10"/>
      <c r="E677" s="14">
        <v>58091206</v>
      </c>
      <c r="F677" s="25">
        <v>3668</v>
      </c>
      <c r="G677" s="11">
        <v>41.66</v>
      </c>
      <c r="H677" s="12">
        <f t="shared" si="10"/>
        <v>88.04608737397984</v>
      </c>
      <c r="I677" s="10" t="s">
        <v>151</v>
      </c>
    </row>
    <row r="678" spans="3:9" ht="15">
      <c r="C678" s="9" t="s">
        <v>1296</v>
      </c>
      <c r="D678" s="8"/>
      <c r="E678" s="10" t="s">
        <v>1297</v>
      </c>
      <c r="F678" s="25">
        <v>33</v>
      </c>
      <c r="G678" s="11">
        <v>0.38</v>
      </c>
      <c r="H678" s="12">
        <f t="shared" si="10"/>
        <v>86.84210526315789</v>
      </c>
      <c r="I678" s="10" t="s">
        <v>331</v>
      </c>
    </row>
    <row r="679" spans="3:9" ht="15">
      <c r="C679" s="9" t="s">
        <v>1298</v>
      </c>
      <c r="D679" s="10" t="s">
        <v>149</v>
      </c>
      <c r="E679" s="10" t="s">
        <v>1299</v>
      </c>
      <c r="F679" s="25">
        <v>72</v>
      </c>
      <c r="G679" s="11">
        <v>31.69</v>
      </c>
      <c r="H679" s="12">
        <f t="shared" si="10"/>
        <v>2.272010097822657</v>
      </c>
      <c r="I679" s="10" t="s">
        <v>151</v>
      </c>
    </row>
    <row r="680" spans="3:9" ht="15">
      <c r="C680" s="9" t="s">
        <v>1300</v>
      </c>
      <c r="D680" s="10" t="s">
        <v>223</v>
      </c>
      <c r="E680" s="10" t="s">
        <v>1301</v>
      </c>
      <c r="F680" s="25">
        <v>647</v>
      </c>
      <c r="G680" s="11">
        <v>5.41</v>
      </c>
      <c r="H680" s="12">
        <f t="shared" si="10"/>
        <v>119.59334565619223</v>
      </c>
      <c r="I680" s="10" t="s">
        <v>151</v>
      </c>
    </row>
    <row r="681" spans="3:9" ht="15">
      <c r="C681" s="9" t="s">
        <v>1302</v>
      </c>
      <c r="D681" s="10">
        <v>2</v>
      </c>
      <c r="E681" s="10" t="s">
        <v>1303</v>
      </c>
      <c r="F681" s="25">
        <v>2062</v>
      </c>
      <c r="G681" s="11">
        <v>20.25</v>
      </c>
      <c r="H681" s="12">
        <f aca="true" t="shared" si="12" ref="H681:H744">F681/G681</f>
        <v>101.82716049382717</v>
      </c>
      <c r="I681" s="10" t="s">
        <v>151</v>
      </c>
    </row>
    <row r="682" spans="3:9" ht="15">
      <c r="C682" s="9" t="s">
        <v>1304</v>
      </c>
      <c r="D682" s="10" t="s">
        <v>149</v>
      </c>
      <c r="E682" s="10" t="s">
        <v>1305</v>
      </c>
      <c r="F682" s="25">
        <v>3898</v>
      </c>
      <c r="G682" s="11">
        <v>10.24</v>
      </c>
      <c r="H682" s="12">
        <f t="shared" si="12"/>
        <v>380.6640625</v>
      </c>
      <c r="I682" s="10" t="s">
        <v>151</v>
      </c>
    </row>
    <row r="683" spans="3:9" ht="15">
      <c r="C683" s="9" t="s">
        <v>1306</v>
      </c>
      <c r="D683" s="10" t="s">
        <v>149</v>
      </c>
      <c r="E683" s="10" t="s">
        <v>1307</v>
      </c>
      <c r="F683" s="25">
        <v>3083</v>
      </c>
      <c r="G683" s="11">
        <v>6.04</v>
      </c>
      <c r="H683" s="12">
        <f t="shared" si="12"/>
        <v>510.43046357615896</v>
      </c>
      <c r="I683" s="10" t="s">
        <v>151</v>
      </c>
    </row>
    <row r="684" spans="3:9" ht="15">
      <c r="C684" s="9" t="s">
        <v>1308</v>
      </c>
      <c r="D684" s="10" t="s">
        <v>149</v>
      </c>
      <c r="E684" s="10" t="s">
        <v>1309</v>
      </c>
      <c r="F684" s="25">
        <v>107</v>
      </c>
      <c r="G684" s="11">
        <v>0.1</v>
      </c>
      <c r="H684" s="12">
        <f t="shared" si="12"/>
        <v>1070</v>
      </c>
      <c r="I684" s="10" t="s">
        <v>269</v>
      </c>
    </row>
    <row r="685" spans="3:9" ht="15">
      <c r="C685" s="9" t="s">
        <v>1310</v>
      </c>
      <c r="D685" s="10" t="s">
        <v>149</v>
      </c>
      <c r="E685" s="10" t="s">
        <v>1311</v>
      </c>
      <c r="F685" s="25">
        <v>8993</v>
      </c>
      <c r="G685" s="11">
        <v>50.75</v>
      </c>
      <c r="H685" s="12">
        <f t="shared" si="12"/>
        <v>177.20197044334975</v>
      </c>
      <c r="I685" s="10" t="s">
        <v>151</v>
      </c>
    </row>
    <row r="686" spans="3:9" ht="15">
      <c r="C686" s="9" t="s">
        <v>1312</v>
      </c>
      <c r="D686" s="10">
        <v>5</v>
      </c>
      <c r="E686" s="10" t="s">
        <v>1313</v>
      </c>
      <c r="F686" s="25">
        <v>1344</v>
      </c>
      <c r="G686" s="11">
        <v>23.99</v>
      </c>
      <c r="H686" s="12">
        <f t="shared" si="12"/>
        <v>56.02334305960817</v>
      </c>
      <c r="I686" s="10" t="s">
        <v>151</v>
      </c>
    </row>
    <row r="687" spans="3:9" ht="15">
      <c r="C687" s="9" t="s">
        <v>1314</v>
      </c>
      <c r="D687" s="10" t="s">
        <v>149</v>
      </c>
      <c r="E687" s="10" t="s">
        <v>1315</v>
      </c>
      <c r="F687" s="25">
        <v>9777</v>
      </c>
      <c r="G687" s="11">
        <v>15.58</v>
      </c>
      <c r="H687" s="12">
        <f t="shared" si="12"/>
        <v>627.5353016688061</v>
      </c>
      <c r="I687" s="10" t="s">
        <v>151</v>
      </c>
    </row>
    <row r="688" spans="3:9" ht="15">
      <c r="C688" s="9" t="s">
        <v>1316</v>
      </c>
      <c r="D688" s="10" t="s">
        <v>223</v>
      </c>
      <c r="E688" s="10" t="s">
        <v>1317</v>
      </c>
      <c r="F688" s="25">
        <v>2839</v>
      </c>
      <c r="G688" s="11">
        <v>13.71</v>
      </c>
      <c r="H688" s="12">
        <f t="shared" si="12"/>
        <v>207.0751276440554</v>
      </c>
      <c r="I688" s="10" t="s">
        <v>151</v>
      </c>
    </row>
    <row r="689" spans="3:9" ht="15">
      <c r="C689" s="9" t="s">
        <v>1318</v>
      </c>
      <c r="D689" s="10" t="s">
        <v>223</v>
      </c>
      <c r="E689" s="10" t="s">
        <v>1319</v>
      </c>
      <c r="F689" s="25">
        <v>326</v>
      </c>
      <c r="G689" s="11">
        <v>16.62</v>
      </c>
      <c r="H689" s="12">
        <f t="shared" si="12"/>
        <v>19.614921780986762</v>
      </c>
      <c r="I689" s="10" t="s">
        <v>172</v>
      </c>
    </row>
    <row r="690" spans="3:9" ht="15">
      <c r="C690" s="9" t="s">
        <v>1320</v>
      </c>
      <c r="D690" s="10" t="s">
        <v>223</v>
      </c>
      <c r="E690" s="10" t="s">
        <v>1321</v>
      </c>
      <c r="F690" s="25">
        <v>2440</v>
      </c>
      <c r="G690" s="11">
        <v>7.53</v>
      </c>
      <c r="H690" s="12">
        <f t="shared" si="12"/>
        <v>324.0371845949535</v>
      </c>
      <c r="I690" s="10" t="s">
        <v>151</v>
      </c>
    </row>
    <row r="691" spans="3:9" ht="15">
      <c r="C691" s="9" t="s">
        <v>1322</v>
      </c>
      <c r="D691" s="10" t="s">
        <v>223</v>
      </c>
      <c r="E691" s="10" t="s">
        <v>1323</v>
      </c>
      <c r="F691" s="25">
        <v>8</v>
      </c>
      <c r="G691" s="11">
        <v>1.63</v>
      </c>
      <c r="H691" s="12">
        <f t="shared" si="12"/>
        <v>4.9079754601226995</v>
      </c>
      <c r="I691" s="10" t="s">
        <v>331</v>
      </c>
    </row>
    <row r="692" spans="3:9" ht="15">
      <c r="C692" s="9" t="s">
        <v>1324</v>
      </c>
      <c r="D692" s="10" t="s">
        <v>223</v>
      </c>
      <c r="E692" s="10" t="s">
        <v>1325</v>
      </c>
      <c r="F692" s="25">
        <v>66</v>
      </c>
      <c r="G692" s="11">
        <v>12.04</v>
      </c>
      <c r="H692" s="12">
        <f t="shared" si="12"/>
        <v>5.481727574750831</v>
      </c>
      <c r="I692" s="10" t="s">
        <v>331</v>
      </c>
    </row>
    <row r="693" spans="3:9" ht="15">
      <c r="C693" s="9" t="s">
        <v>1326</v>
      </c>
      <c r="D693" s="10" t="s">
        <v>149</v>
      </c>
      <c r="E693" s="10" t="s">
        <v>1327</v>
      </c>
      <c r="F693" s="25">
        <v>7855</v>
      </c>
      <c r="G693" s="11">
        <v>27.73</v>
      </c>
      <c r="H693" s="12">
        <f t="shared" si="12"/>
        <v>283.2672196177425</v>
      </c>
      <c r="I693" s="10" t="s">
        <v>151</v>
      </c>
    </row>
    <row r="694" spans="3:9" ht="15">
      <c r="C694" s="9" t="s">
        <v>1328</v>
      </c>
      <c r="D694" s="10" t="s">
        <v>223</v>
      </c>
      <c r="E694" s="10" t="s">
        <v>1329</v>
      </c>
      <c r="F694" s="25">
        <v>1151</v>
      </c>
      <c r="G694" s="11">
        <v>7.42</v>
      </c>
      <c r="H694" s="12">
        <f t="shared" si="12"/>
        <v>155.1212938005391</v>
      </c>
      <c r="I694" s="10" t="s">
        <v>151</v>
      </c>
    </row>
    <row r="695" spans="3:9" ht="15">
      <c r="C695" s="9" t="s">
        <v>1330</v>
      </c>
      <c r="D695" s="10">
        <v>2</v>
      </c>
      <c r="E695" s="10" t="s">
        <v>1331</v>
      </c>
      <c r="F695" s="25">
        <v>93</v>
      </c>
      <c r="G695" s="11">
        <v>6.04</v>
      </c>
      <c r="H695" s="12">
        <f t="shared" si="12"/>
        <v>15.397350993377483</v>
      </c>
      <c r="I695" s="10" t="s">
        <v>331</v>
      </c>
    </row>
    <row r="696" spans="3:9" ht="15">
      <c r="C696" s="9" t="s">
        <v>1332</v>
      </c>
      <c r="D696" s="10">
        <v>3</v>
      </c>
      <c r="E696" s="10" t="s">
        <v>1333</v>
      </c>
      <c r="F696" s="25">
        <v>156</v>
      </c>
      <c r="G696" s="11">
        <v>7.63</v>
      </c>
      <c r="H696" s="12">
        <f t="shared" si="12"/>
        <v>20.445609436435124</v>
      </c>
      <c r="I696" s="10" t="s">
        <v>331</v>
      </c>
    </row>
    <row r="697" spans="3:9" ht="15">
      <c r="C697" s="9" t="s">
        <v>1334</v>
      </c>
      <c r="D697" s="10" t="s">
        <v>149</v>
      </c>
      <c r="E697" s="10" t="s">
        <v>1335</v>
      </c>
      <c r="F697" s="25">
        <v>5036</v>
      </c>
      <c r="G697" s="11">
        <v>68.56</v>
      </c>
      <c r="H697" s="12">
        <f t="shared" si="12"/>
        <v>73.4539089848308</v>
      </c>
      <c r="I697" s="10" t="s">
        <v>151</v>
      </c>
    </row>
    <row r="698" spans="3:9" ht="15">
      <c r="C698" s="9" t="s">
        <v>1336</v>
      </c>
      <c r="D698" s="10" t="s">
        <v>223</v>
      </c>
      <c r="E698" s="10" t="s">
        <v>1337</v>
      </c>
      <c r="F698" s="25">
        <v>3271</v>
      </c>
      <c r="G698" s="11">
        <v>9.12</v>
      </c>
      <c r="H698" s="12">
        <f t="shared" si="12"/>
        <v>358.6622807017544</v>
      </c>
      <c r="I698" s="10" t="s">
        <v>151</v>
      </c>
    </row>
    <row r="699" spans="3:9" ht="15">
      <c r="C699" s="9" t="s">
        <v>1338</v>
      </c>
      <c r="D699" s="10" t="s">
        <v>149</v>
      </c>
      <c r="E699" s="10" t="s">
        <v>1339</v>
      </c>
      <c r="F699" s="25">
        <v>14025</v>
      </c>
      <c r="G699" s="11">
        <v>24.49</v>
      </c>
      <c r="H699" s="12">
        <f t="shared" si="12"/>
        <v>572.6827276439363</v>
      </c>
      <c r="I699" s="10" t="s">
        <v>151</v>
      </c>
    </row>
    <row r="700" spans="3:9" ht="15">
      <c r="C700" s="9" t="s">
        <v>1340</v>
      </c>
      <c r="D700" s="10">
        <v>3</v>
      </c>
      <c r="E700" s="10" t="s">
        <v>1341</v>
      </c>
      <c r="F700" s="25">
        <v>1028</v>
      </c>
      <c r="G700" s="11">
        <v>22.26</v>
      </c>
      <c r="H700" s="12">
        <f t="shared" si="12"/>
        <v>46.18149146451033</v>
      </c>
      <c r="I700" s="10" t="s">
        <v>151</v>
      </c>
    </row>
    <row r="701" spans="3:9" ht="15">
      <c r="C701" s="9" t="s">
        <v>1342</v>
      </c>
      <c r="D701" s="10" t="s">
        <v>223</v>
      </c>
      <c r="E701" s="10" t="s">
        <v>1343</v>
      </c>
      <c r="F701" s="25">
        <v>11</v>
      </c>
      <c r="G701" s="11">
        <v>8.82</v>
      </c>
      <c r="H701" s="12">
        <f t="shared" si="12"/>
        <v>1.2471655328798186</v>
      </c>
      <c r="I701" s="10" t="s">
        <v>1344</v>
      </c>
    </row>
    <row r="702" spans="3:9" ht="15">
      <c r="C702" s="9" t="s">
        <v>1345</v>
      </c>
      <c r="D702" s="10" t="s">
        <v>149</v>
      </c>
      <c r="E702" s="10" t="s">
        <v>1346</v>
      </c>
      <c r="F702" s="25">
        <v>3088</v>
      </c>
      <c r="G702" s="11">
        <v>6.32</v>
      </c>
      <c r="H702" s="12">
        <f t="shared" si="12"/>
        <v>488.60759493670884</v>
      </c>
      <c r="I702" s="10" t="s">
        <v>151</v>
      </c>
    </row>
    <row r="703" spans="3:9" ht="15">
      <c r="C703" s="9" t="s">
        <v>1347</v>
      </c>
      <c r="D703" s="8"/>
      <c r="E703" s="10" t="s">
        <v>1348</v>
      </c>
      <c r="F703" s="25">
        <v>224</v>
      </c>
      <c r="G703" s="11">
        <v>26.14</v>
      </c>
      <c r="H703" s="12">
        <f t="shared" si="12"/>
        <v>8.569242540168323</v>
      </c>
      <c r="I703" s="10" t="s">
        <v>151</v>
      </c>
    </row>
    <row r="704" spans="3:9" ht="15">
      <c r="C704" s="9" t="s">
        <v>1349</v>
      </c>
      <c r="D704" s="10" t="s">
        <v>149</v>
      </c>
      <c r="E704" s="10" t="s">
        <v>1350</v>
      </c>
      <c r="F704" s="25">
        <v>2463</v>
      </c>
      <c r="G704" s="11">
        <v>14.44</v>
      </c>
      <c r="H704" s="12">
        <f t="shared" si="12"/>
        <v>170.56786703601108</v>
      </c>
      <c r="I704" s="10" t="s">
        <v>151</v>
      </c>
    </row>
    <row r="705" spans="3:9" ht="15">
      <c r="C705" s="9" t="s">
        <v>1351</v>
      </c>
      <c r="D705" s="10" t="s">
        <v>149</v>
      </c>
      <c r="E705" s="10" t="s">
        <v>1352</v>
      </c>
      <c r="F705" s="25">
        <v>4416</v>
      </c>
      <c r="G705" s="11">
        <v>34.57</v>
      </c>
      <c r="H705" s="12">
        <f t="shared" si="12"/>
        <v>127.74081573618744</v>
      </c>
      <c r="I705" s="10" t="s">
        <v>151</v>
      </c>
    </row>
    <row r="706" spans="3:9" ht="15">
      <c r="C706" s="9" t="s">
        <v>1353</v>
      </c>
      <c r="D706" s="10" t="s">
        <v>223</v>
      </c>
      <c r="E706" s="10" t="s">
        <v>1354</v>
      </c>
      <c r="F706" s="25">
        <v>1526</v>
      </c>
      <c r="G706" s="11">
        <v>51.18</v>
      </c>
      <c r="H706" s="12">
        <f t="shared" si="12"/>
        <v>29.816334505666276</v>
      </c>
      <c r="I706" s="10" t="s">
        <v>151</v>
      </c>
    </row>
    <row r="707" spans="3:9" ht="15">
      <c r="C707" s="9" t="s">
        <v>1355</v>
      </c>
      <c r="D707" s="10" t="s">
        <v>223</v>
      </c>
      <c r="E707" s="10" t="s">
        <v>1356</v>
      </c>
      <c r="F707" s="25">
        <v>830</v>
      </c>
      <c r="G707" s="11">
        <v>23.51</v>
      </c>
      <c r="H707" s="12">
        <f t="shared" si="12"/>
        <v>35.30412590387069</v>
      </c>
      <c r="I707" s="10" t="s">
        <v>151</v>
      </c>
    </row>
    <row r="708" spans="3:9" ht="15">
      <c r="C708" s="9" t="s">
        <v>1357</v>
      </c>
      <c r="D708" s="10" t="s">
        <v>223</v>
      </c>
      <c r="E708" s="10" t="s">
        <v>1358</v>
      </c>
      <c r="F708" s="25">
        <v>677</v>
      </c>
      <c r="G708" s="11">
        <v>37.52</v>
      </c>
      <c r="H708" s="12">
        <f t="shared" si="12"/>
        <v>18.04371002132196</v>
      </c>
      <c r="I708" s="10" t="s">
        <v>172</v>
      </c>
    </row>
    <row r="709" spans="3:9" ht="15">
      <c r="C709" s="9" t="s">
        <v>1359</v>
      </c>
      <c r="D709" s="10" t="s">
        <v>149</v>
      </c>
      <c r="E709" s="10" t="s">
        <v>1360</v>
      </c>
      <c r="F709" s="25">
        <v>6930</v>
      </c>
      <c r="G709" s="11">
        <v>28.3</v>
      </c>
      <c r="H709" s="12">
        <f t="shared" si="12"/>
        <v>244.87632508833923</v>
      </c>
      <c r="I709" s="10" t="s">
        <v>151</v>
      </c>
    </row>
    <row r="710" spans="3:9" ht="15">
      <c r="C710" s="9" t="s">
        <v>1361</v>
      </c>
      <c r="D710" s="10" t="s">
        <v>223</v>
      </c>
      <c r="E710" s="10" t="s">
        <v>1362</v>
      </c>
      <c r="F710" s="25">
        <v>347</v>
      </c>
      <c r="G710" s="11">
        <v>11.53</v>
      </c>
      <c r="H710" s="12">
        <f t="shared" si="12"/>
        <v>30.09540329575022</v>
      </c>
      <c r="I710" s="10" t="s">
        <v>172</v>
      </c>
    </row>
    <row r="711" spans="3:9" ht="15">
      <c r="C711" s="9" t="s">
        <v>1363</v>
      </c>
      <c r="D711" s="10" t="s">
        <v>223</v>
      </c>
      <c r="E711" s="10" t="s">
        <v>1364</v>
      </c>
      <c r="F711" s="25">
        <v>15</v>
      </c>
      <c r="G711" s="11">
        <v>7.76</v>
      </c>
      <c r="H711" s="12">
        <f t="shared" si="12"/>
        <v>1.9329896907216495</v>
      </c>
      <c r="I711" s="10" t="s">
        <v>1344</v>
      </c>
    </row>
    <row r="712" spans="3:9" ht="15">
      <c r="C712" s="9" t="s">
        <v>1365</v>
      </c>
      <c r="D712" s="10" t="s">
        <v>149</v>
      </c>
      <c r="E712" s="10" t="s">
        <v>1366</v>
      </c>
      <c r="F712" s="25">
        <v>4813</v>
      </c>
      <c r="G712" s="11">
        <v>9.65</v>
      </c>
      <c r="H712" s="12">
        <f t="shared" si="12"/>
        <v>498.7564766839378</v>
      </c>
      <c r="I712" s="10" t="s">
        <v>151</v>
      </c>
    </row>
    <row r="713" spans="3:9" ht="15">
      <c r="C713" s="9" t="s">
        <v>1367</v>
      </c>
      <c r="D713" s="10">
        <v>2</v>
      </c>
      <c r="E713" s="10" t="s">
        <v>1368</v>
      </c>
      <c r="F713" s="25">
        <v>1824</v>
      </c>
      <c r="G713" s="11">
        <v>16.17</v>
      </c>
      <c r="H713" s="12">
        <f t="shared" si="12"/>
        <v>112.80148423005565</v>
      </c>
      <c r="I713" s="10" t="s">
        <v>151</v>
      </c>
    </row>
    <row r="714" spans="3:9" ht="15">
      <c r="C714" s="9" t="s">
        <v>1369</v>
      </c>
      <c r="D714" s="10" t="s">
        <v>295</v>
      </c>
      <c r="E714" s="10" t="s">
        <v>1370</v>
      </c>
      <c r="F714" s="25">
        <v>8803</v>
      </c>
      <c r="G714" s="11">
        <v>11.45</v>
      </c>
      <c r="H714" s="12">
        <f t="shared" si="12"/>
        <v>768.82096069869</v>
      </c>
      <c r="I714" s="10" t="s">
        <v>151</v>
      </c>
    </row>
    <row r="715" spans="3:9" ht="15">
      <c r="C715" s="13" t="s">
        <v>1371</v>
      </c>
      <c r="D715" s="8"/>
      <c r="E715" s="8"/>
      <c r="F715" s="26">
        <f>SUM(F664:F714)</f>
        <v>159400</v>
      </c>
      <c r="G715" s="20">
        <v>933.23</v>
      </c>
      <c r="H715" s="12">
        <f t="shared" si="12"/>
        <v>170.80462479774548</v>
      </c>
      <c r="I715" s="8"/>
    </row>
    <row r="716" spans="3:9" ht="15">
      <c r="C716" s="5"/>
      <c r="D716" s="8"/>
      <c r="E716" s="8"/>
      <c r="F716" s="25"/>
      <c r="G716" s="8"/>
      <c r="H716" s="12"/>
      <c r="I716" s="8"/>
    </row>
    <row r="717" spans="3:9" ht="15">
      <c r="C717" s="5"/>
      <c r="D717" s="8"/>
      <c r="E717" s="8"/>
      <c r="F717" s="25"/>
      <c r="G717" s="8"/>
      <c r="H717" s="12"/>
      <c r="I717" s="8"/>
    </row>
    <row r="718" spans="3:9" ht="15">
      <c r="C718" s="7" t="s">
        <v>1372</v>
      </c>
      <c r="D718" s="8"/>
      <c r="E718" s="8"/>
      <c r="F718" s="25"/>
      <c r="G718" s="8"/>
      <c r="H718" s="12"/>
      <c r="I718" s="8"/>
    </row>
    <row r="719" spans="3:9" ht="15">
      <c r="C719" s="9" t="s">
        <v>1373</v>
      </c>
      <c r="D719" s="10" t="s">
        <v>149</v>
      </c>
      <c r="E719" s="10" t="s">
        <v>1374</v>
      </c>
      <c r="F719" s="25">
        <v>3041</v>
      </c>
      <c r="G719" s="11">
        <v>5.17</v>
      </c>
      <c r="H719" s="12">
        <f t="shared" si="12"/>
        <v>588.2011605415861</v>
      </c>
      <c r="I719" s="10" t="s">
        <v>151</v>
      </c>
    </row>
    <row r="720" spans="3:9" ht="15">
      <c r="C720" s="9" t="s">
        <v>1375</v>
      </c>
      <c r="D720" s="10" t="s">
        <v>149</v>
      </c>
      <c r="E720" s="10" t="s">
        <v>1376</v>
      </c>
      <c r="F720" s="25">
        <v>1651</v>
      </c>
      <c r="G720" s="11">
        <v>3.33</v>
      </c>
      <c r="H720" s="12">
        <f t="shared" si="12"/>
        <v>495.7957957957958</v>
      </c>
      <c r="I720" s="10" t="s">
        <v>151</v>
      </c>
    </row>
    <row r="721" spans="3:9" ht="15">
      <c r="C721" s="9" t="s">
        <v>1377</v>
      </c>
      <c r="D721" s="10" t="s">
        <v>149</v>
      </c>
      <c r="E721" s="10" t="s">
        <v>1378</v>
      </c>
      <c r="F721" s="25">
        <v>1871</v>
      </c>
      <c r="G721" s="11">
        <v>13.04</v>
      </c>
      <c r="H721" s="12">
        <f t="shared" si="12"/>
        <v>143.48159509202455</v>
      </c>
      <c r="I721" s="10" t="s">
        <v>151</v>
      </c>
    </row>
    <row r="722" spans="3:9" ht="15">
      <c r="C722" s="9" t="s">
        <v>1379</v>
      </c>
      <c r="D722" s="10" t="s">
        <v>295</v>
      </c>
      <c r="E722" s="10" t="s">
        <v>1380</v>
      </c>
      <c r="F722" s="25">
        <v>6966</v>
      </c>
      <c r="G722" s="11">
        <v>12.59</v>
      </c>
      <c r="H722" s="12">
        <f t="shared" si="12"/>
        <v>553.296266878475</v>
      </c>
      <c r="I722" s="10" t="s">
        <v>151</v>
      </c>
    </row>
    <row r="723" spans="3:9" ht="15">
      <c r="C723" s="9" t="s">
        <v>1381</v>
      </c>
      <c r="D723" s="10" t="s">
        <v>149</v>
      </c>
      <c r="E723" s="10" t="s">
        <v>1382</v>
      </c>
      <c r="F723" s="25">
        <v>4877</v>
      </c>
      <c r="G723" s="11">
        <v>6.47</v>
      </c>
      <c r="H723" s="12">
        <f t="shared" si="12"/>
        <v>753.7867078825348</v>
      </c>
      <c r="I723" s="10" t="s">
        <v>151</v>
      </c>
    </row>
    <row r="724" spans="3:9" ht="15">
      <c r="C724" s="9" t="s">
        <v>1383</v>
      </c>
      <c r="D724" s="10" t="s">
        <v>149</v>
      </c>
      <c r="E724" s="10" t="s">
        <v>1384</v>
      </c>
      <c r="F724" s="25">
        <v>4157</v>
      </c>
      <c r="G724" s="11">
        <v>5.81</v>
      </c>
      <c r="H724" s="12">
        <f t="shared" si="12"/>
        <v>715.4905335628227</v>
      </c>
      <c r="I724" s="10" t="s">
        <v>151</v>
      </c>
    </row>
    <row r="725" spans="3:9" ht="15">
      <c r="C725" s="9" t="s">
        <v>1385</v>
      </c>
      <c r="D725" s="10" t="s">
        <v>295</v>
      </c>
      <c r="E725" s="10" t="s">
        <v>1386</v>
      </c>
      <c r="F725" s="25">
        <v>2406</v>
      </c>
      <c r="G725" s="11">
        <v>24.85</v>
      </c>
      <c r="H725" s="12">
        <f t="shared" si="12"/>
        <v>96.82092555331991</v>
      </c>
      <c r="I725" s="10" t="s">
        <v>151</v>
      </c>
    </row>
    <row r="726" spans="3:9" ht="15">
      <c r="C726" s="9" t="s">
        <v>1387</v>
      </c>
      <c r="D726" s="10" t="s">
        <v>149</v>
      </c>
      <c r="E726" s="10" t="s">
        <v>1388</v>
      </c>
      <c r="F726" s="25">
        <v>9156</v>
      </c>
      <c r="G726" s="11">
        <v>31.16</v>
      </c>
      <c r="H726" s="12">
        <f t="shared" si="12"/>
        <v>293.8382541720154</v>
      </c>
      <c r="I726" s="10" t="s">
        <v>151</v>
      </c>
    </row>
    <row r="727" spans="3:9" ht="15">
      <c r="C727" s="9" t="s">
        <v>1389</v>
      </c>
      <c r="D727" s="10" t="s">
        <v>295</v>
      </c>
      <c r="E727" s="10" t="s">
        <v>1390</v>
      </c>
      <c r="F727" s="25">
        <v>3372</v>
      </c>
      <c r="G727" s="11">
        <v>5.64</v>
      </c>
      <c r="H727" s="12">
        <f t="shared" si="12"/>
        <v>597.872340425532</v>
      </c>
      <c r="I727" s="10" t="s">
        <v>151</v>
      </c>
    </row>
    <row r="728" spans="3:9" ht="15">
      <c r="C728" s="9" t="s">
        <v>1391</v>
      </c>
      <c r="D728" s="10" t="s">
        <v>149</v>
      </c>
      <c r="E728" s="10" t="s">
        <v>1392</v>
      </c>
      <c r="F728" s="25">
        <v>4368</v>
      </c>
      <c r="G728" s="11">
        <v>12.95</v>
      </c>
      <c r="H728" s="12">
        <f t="shared" si="12"/>
        <v>337.2972972972973</v>
      </c>
      <c r="I728" s="10" t="s">
        <v>151</v>
      </c>
    </row>
    <row r="729" spans="3:9" ht="15">
      <c r="C729" s="9" t="s">
        <v>1393</v>
      </c>
      <c r="D729" s="10" t="s">
        <v>149</v>
      </c>
      <c r="E729" s="10" t="s">
        <v>1394</v>
      </c>
      <c r="F729" s="25">
        <v>3663</v>
      </c>
      <c r="G729" s="11">
        <v>14.5</v>
      </c>
      <c r="H729" s="12">
        <f t="shared" si="12"/>
        <v>252.6206896551724</v>
      </c>
      <c r="I729" s="10" t="s">
        <v>151</v>
      </c>
    </row>
    <row r="730" spans="3:9" ht="15">
      <c r="C730" s="9" t="s">
        <v>1395</v>
      </c>
      <c r="D730" s="10" t="s">
        <v>149</v>
      </c>
      <c r="E730" s="10" t="s">
        <v>1396</v>
      </c>
      <c r="F730" s="25">
        <v>6257</v>
      </c>
      <c r="G730" s="11">
        <v>6.76</v>
      </c>
      <c r="H730" s="12">
        <f t="shared" si="12"/>
        <v>925.5917159763314</v>
      </c>
      <c r="I730" s="10" t="s">
        <v>151</v>
      </c>
    </row>
    <row r="731" spans="3:9" ht="15">
      <c r="C731" s="9" t="s">
        <v>1397</v>
      </c>
      <c r="D731" s="10" t="s">
        <v>149</v>
      </c>
      <c r="E731" s="10" t="s">
        <v>1398</v>
      </c>
      <c r="F731" s="25">
        <v>4684</v>
      </c>
      <c r="G731" s="11">
        <v>5.41</v>
      </c>
      <c r="H731" s="12">
        <f t="shared" si="12"/>
        <v>865.804066543438</v>
      </c>
      <c r="I731" s="10" t="s">
        <v>151</v>
      </c>
    </row>
    <row r="732" spans="3:9" ht="15">
      <c r="C732" s="9" t="s">
        <v>1399</v>
      </c>
      <c r="D732" s="10" t="s">
        <v>149</v>
      </c>
      <c r="E732" s="10" t="s">
        <v>1400</v>
      </c>
      <c r="F732" s="25">
        <v>5889</v>
      </c>
      <c r="G732" s="11">
        <v>14.8</v>
      </c>
      <c r="H732" s="12">
        <f t="shared" si="12"/>
        <v>397.90540540540536</v>
      </c>
      <c r="I732" s="10" t="s">
        <v>151</v>
      </c>
    </row>
    <row r="733" spans="3:9" ht="15">
      <c r="C733" s="9" t="s">
        <v>1401</v>
      </c>
      <c r="D733" s="10" t="s">
        <v>149</v>
      </c>
      <c r="E733" s="10" t="s">
        <v>1402</v>
      </c>
      <c r="F733" s="25">
        <v>10038</v>
      </c>
      <c r="G733" s="11">
        <v>30.38</v>
      </c>
      <c r="H733" s="12">
        <f t="shared" si="12"/>
        <v>330.4147465437788</v>
      </c>
      <c r="I733" s="10" t="s">
        <v>151</v>
      </c>
    </row>
    <row r="734" spans="3:9" ht="15">
      <c r="C734" s="9" t="s">
        <v>1403</v>
      </c>
      <c r="D734" s="10" t="s">
        <v>149</v>
      </c>
      <c r="E734" s="10" t="s">
        <v>1404</v>
      </c>
      <c r="F734" s="25">
        <v>5986</v>
      </c>
      <c r="G734" s="11">
        <v>7.99</v>
      </c>
      <c r="H734" s="12">
        <f t="shared" si="12"/>
        <v>749.1864831038798</v>
      </c>
      <c r="I734" s="10" t="s">
        <v>151</v>
      </c>
    </row>
    <row r="735" spans="3:9" ht="15">
      <c r="C735" s="9" t="s">
        <v>1405</v>
      </c>
      <c r="D735" s="10" t="s">
        <v>149</v>
      </c>
      <c r="E735" s="10" t="s">
        <v>1406</v>
      </c>
      <c r="F735" s="25">
        <v>4111</v>
      </c>
      <c r="G735" s="11">
        <v>6.04</v>
      </c>
      <c r="H735" s="12">
        <f t="shared" si="12"/>
        <v>680.6291390728477</v>
      </c>
      <c r="I735" s="10" t="s">
        <v>151</v>
      </c>
    </row>
    <row r="736" spans="3:9" ht="15">
      <c r="C736" s="9" t="s">
        <v>1407</v>
      </c>
      <c r="D736" s="10" t="s">
        <v>149</v>
      </c>
      <c r="E736" s="10" t="s">
        <v>1408</v>
      </c>
      <c r="F736" s="25">
        <v>2111</v>
      </c>
      <c r="G736" s="11">
        <v>2.5</v>
      </c>
      <c r="H736" s="12">
        <f t="shared" si="12"/>
        <v>844.4</v>
      </c>
      <c r="I736" s="10" t="s">
        <v>151</v>
      </c>
    </row>
    <row r="737" spans="3:9" ht="15">
      <c r="C737" s="13" t="s">
        <v>657</v>
      </c>
      <c r="D737" s="8"/>
      <c r="E737" s="8"/>
      <c r="F737" s="26">
        <f>SUM(F719:F736)</f>
        <v>84604</v>
      </c>
      <c r="G737" s="20">
        <v>209.39</v>
      </c>
      <c r="H737" s="12">
        <f t="shared" si="12"/>
        <v>404.04985911457095</v>
      </c>
      <c r="I737" s="8"/>
    </row>
    <row r="738" spans="3:9" ht="15">
      <c r="C738" s="5"/>
      <c r="D738" s="8"/>
      <c r="E738" s="8"/>
      <c r="F738" s="25"/>
      <c r="G738" s="8"/>
      <c r="H738" s="12"/>
      <c r="I738" s="8"/>
    </row>
    <row r="739" spans="3:9" ht="15">
      <c r="C739" s="5"/>
      <c r="D739" s="8"/>
      <c r="E739" s="8"/>
      <c r="F739" s="25"/>
      <c r="G739" s="8"/>
      <c r="H739" s="12"/>
      <c r="I739" s="8"/>
    </row>
    <row r="740" spans="3:9" ht="15">
      <c r="C740" s="7" t="s">
        <v>1409</v>
      </c>
      <c r="D740" s="8"/>
      <c r="E740" s="8"/>
      <c r="F740" s="25"/>
      <c r="G740" s="8"/>
      <c r="H740" s="12"/>
      <c r="I740" s="8"/>
    </row>
    <row r="741" spans="3:9" ht="15">
      <c r="C741" s="9" t="s">
        <v>1410</v>
      </c>
      <c r="D741" s="10" t="s">
        <v>159</v>
      </c>
      <c r="E741" s="10">
        <v>59080104</v>
      </c>
      <c r="F741" s="28">
        <v>618</v>
      </c>
      <c r="G741" s="11">
        <v>97.41</v>
      </c>
      <c r="H741" s="12">
        <f t="shared" si="12"/>
        <v>6.34431783184478</v>
      </c>
      <c r="I741" s="10" t="s">
        <v>151</v>
      </c>
    </row>
    <row r="742" spans="3:9" ht="15">
      <c r="C742" s="9" t="s">
        <v>1411</v>
      </c>
      <c r="D742" s="10"/>
      <c r="E742" s="10">
        <v>59050106</v>
      </c>
      <c r="F742" s="28">
        <v>1334</v>
      </c>
      <c r="G742" s="11">
        <v>36.51</v>
      </c>
      <c r="H742" s="12">
        <f t="shared" si="12"/>
        <v>36.53793481238017</v>
      </c>
      <c r="I742" s="10" t="s">
        <v>151</v>
      </c>
    </row>
    <row r="743" spans="3:9" ht="15">
      <c r="C743" s="9" t="s">
        <v>1412</v>
      </c>
      <c r="D743" s="10" t="s">
        <v>149</v>
      </c>
      <c r="E743" s="10">
        <v>59090106</v>
      </c>
      <c r="F743" s="28">
        <v>1550</v>
      </c>
      <c r="G743" s="11">
        <v>82.04</v>
      </c>
      <c r="H743" s="12">
        <f t="shared" si="12"/>
        <v>18.89322281813749</v>
      </c>
      <c r="I743" s="10" t="s">
        <v>151</v>
      </c>
    </row>
    <row r="744" spans="3:9" ht="15">
      <c r="C744" s="9" t="s">
        <v>1413</v>
      </c>
      <c r="D744" s="10" t="s">
        <v>159</v>
      </c>
      <c r="E744" s="10">
        <v>59130204</v>
      </c>
      <c r="F744" s="28">
        <v>428</v>
      </c>
      <c r="G744" s="11">
        <v>131.1</v>
      </c>
      <c r="H744" s="12">
        <f t="shared" si="12"/>
        <v>3.2646834477498095</v>
      </c>
      <c r="I744" s="10" t="s">
        <v>151</v>
      </c>
    </row>
    <row r="745" spans="3:9" ht="15">
      <c r="C745" s="9" t="s">
        <v>1414</v>
      </c>
      <c r="D745" s="10" t="s">
        <v>149</v>
      </c>
      <c r="E745" s="10">
        <v>59140106</v>
      </c>
      <c r="F745" s="28">
        <v>3016</v>
      </c>
      <c r="G745" s="11">
        <v>190.1</v>
      </c>
      <c r="H745" s="12">
        <f aca="true" t="shared" si="13" ref="H745:H808">F745/G745</f>
        <v>15.86533403471857</v>
      </c>
      <c r="I745" s="10" t="s">
        <v>151</v>
      </c>
    </row>
    <row r="746" spans="3:9" ht="15">
      <c r="C746" s="9" t="s">
        <v>1415</v>
      </c>
      <c r="D746" s="10" t="s">
        <v>159</v>
      </c>
      <c r="E746" s="10">
        <v>59130104</v>
      </c>
      <c r="F746" s="28">
        <v>247</v>
      </c>
      <c r="G746" s="11">
        <v>108.71</v>
      </c>
      <c r="H746" s="12">
        <f t="shared" si="13"/>
        <v>2.272100082789072</v>
      </c>
      <c r="I746" s="10" t="s">
        <v>151</v>
      </c>
    </row>
    <row r="747" spans="3:9" ht="15">
      <c r="C747" s="9" t="s">
        <v>1416</v>
      </c>
      <c r="D747" s="10">
        <v>5</v>
      </c>
      <c r="E747" s="10">
        <v>59150204</v>
      </c>
      <c r="F747" s="28">
        <v>1133</v>
      </c>
      <c r="G747" s="11">
        <v>238.54</v>
      </c>
      <c r="H747" s="12">
        <f t="shared" si="13"/>
        <v>4.749727509013163</v>
      </c>
      <c r="I747" s="10" t="s">
        <v>151</v>
      </c>
    </row>
    <row r="748" spans="3:9" ht="15">
      <c r="C748" s="9" t="s">
        <v>1417</v>
      </c>
      <c r="D748" s="10" t="s">
        <v>159</v>
      </c>
      <c r="E748" s="10">
        <v>59120104</v>
      </c>
      <c r="F748" s="28">
        <v>1083</v>
      </c>
      <c r="G748" s="11">
        <v>188.98</v>
      </c>
      <c r="H748" s="12">
        <f t="shared" si="13"/>
        <v>5.730765160334427</v>
      </c>
      <c r="I748" s="10" t="s">
        <v>151</v>
      </c>
    </row>
    <row r="749" spans="3:9" ht="15">
      <c r="C749" s="13" t="s">
        <v>1187</v>
      </c>
      <c r="D749" s="8"/>
      <c r="E749" s="8"/>
      <c r="F749" s="26">
        <f>SUM(F741:F748)</f>
        <v>9409</v>
      </c>
      <c r="G749" s="20">
        <v>1073.39</v>
      </c>
      <c r="H749" s="12">
        <f t="shared" si="13"/>
        <v>8.76568628364341</v>
      </c>
      <c r="I749" s="8"/>
    </row>
    <row r="750" spans="3:9" ht="15">
      <c r="C750" s="5"/>
      <c r="D750" s="8"/>
      <c r="E750" s="8"/>
      <c r="F750" s="25"/>
      <c r="G750" s="8"/>
      <c r="H750" s="12"/>
      <c r="I750" s="8"/>
    </row>
    <row r="751" spans="3:9" ht="15">
      <c r="C751" s="5"/>
      <c r="D751" s="8"/>
      <c r="E751" s="8"/>
      <c r="F751" s="25"/>
      <c r="G751" s="8"/>
      <c r="H751" s="12"/>
      <c r="I751" s="8"/>
    </row>
    <row r="752" spans="3:9" ht="15">
      <c r="C752" s="7" t="s">
        <v>1418</v>
      </c>
      <c r="D752" s="8"/>
      <c r="E752" s="8"/>
      <c r="F752" s="25"/>
      <c r="G752" s="8"/>
      <c r="H752" s="12"/>
      <c r="I752" s="8"/>
    </row>
    <row r="753" spans="3:9" ht="15">
      <c r="C753" s="9" t="s">
        <v>1419</v>
      </c>
      <c r="D753" s="10" t="s">
        <v>166</v>
      </c>
      <c r="E753" s="10" t="s">
        <v>1420</v>
      </c>
      <c r="F753" s="25">
        <v>767</v>
      </c>
      <c r="G753" s="11">
        <v>86.64</v>
      </c>
      <c r="H753" s="12">
        <f t="shared" si="13"/>
        <v>8.852723915050785</v>
      </c>
      <c r="I753" s="10" t="s">
        <v>151</v>
      </c>
    </row>
    <row r="754" spans="3:9" ht="15">
      <c r="C754" s="9" t="s">
        <v>1421</v>
      </c>
      <c r="D754" s="10" t="s">
        <v>149</v>
      </c>
      <c r="E754" s="10" t="s">
        <v>1422</v>
      </c>
      <c r="F754" s="28">
        <v>1630</v>
      </c>
      <c r="G754" s="11">
        <v>93.47</v>
      </c>
      <c r="H754" s="12">
        <f t="shared" si="13"/>
        <v>17.438750401198245</v>
      </c>
      <c r="I754" s="10" t="s">
        <v>151</v>
      </c>
    </row>
    <row r="755" spans="3:9" ht="15">
      <c r="C755" s="9" t="s">
        <v>1423</v>
      </c>
      <c r="D755" s="10" t="s">
        <v>149</v>
      </c>
      <c r="E755" s="10" t="s">
        <v>1424</v>
      </c>
      <c r="F755" s="28">
        <v>163</v>
      </c>
      <c r="G755" s="11">
        <v>0.21</v>
      </c>
      <c r="H755" s="12">
        <f t="shared" si="13"/>
        <v>776.1904761904763</v>
      </c>
      <c r="I755" s="10" t="s">
        <v>269</v>
      </c>
    </row>
    <row r="756" spans="3:9" ht="15">
      <c r="C756" s="9" t="s">
        <v>1425</v>
      </c>
      <c r="D756" s="10" t="s">
        <v>295</v>
      </c>
      <c r="E756" s="10" t="s">
        <v>1426</v>
      </c>
      <c r="F756" s="28">
        <v>809</v>
      </c>
      <c r="G756" s="11">
        <v>56.07</v>
      </c>
      <c r="H756" s="12">
        <f t="shared" si="13"/>
        <v>14.428393080078473</v>
      </c>
      <c r="I756" s="10" t="s">
        <v>151</v>
      </c>
    </row>
    <row r="757" spans="3:9" ht="15">
      <c r="C757" s="9" t="s">
        <v>1427</v>
      </c>
      <c r="D757" s="10" t="s">
        <v>295</v>
      </c>
      <c r="E757" s="10" t="s">
        <v>1428</v>
      </c>
      <c r="F757" s="28">
        <v>5103</v>
      </c>
      <c r="G757" s="11">
        <v>154.21</v>
      </c>
      <c r="H757" s="12">
        <f t="shared" si="13"/>
        <v>33.09123921924648</v>
      </c>
      <c r="I757" s="10" t="s">
        <v>151</v>
      </c>
    </row>
    <row r="758" spans="3:9" ht="15">
      <c r="C758" s="9" t="s">
        <v>1429</v>
      </c>
      <c r="D758" s="10" t="s">
        <v>295</v>
      </c>
      <c r="E758" s="10" t="s">
        <v>1430</v>
      </c>
      <c r="F758" s="28">
        <v>1136</v>
      </c>
      <c r="G758" s="11">
        <v>64.36</v>
      </c>
      <c r="H758" s="12">
        <f t="shared" si="13"/>
        <v>17.650714729645742</v>
      </c>
      <c r="I758" s="10" t="s">
        <v>151</v>
      </c>
    </row>
    <row r="759" spans="3:9" ht="15">
      <c r="C759" s="9" t="s">
        <v>1431</v>
      </c>
      <c r="D759" s="10" t="s">
        <v>166</v>
      </c>
      <c r="E759" s="10" t="s">
        <v>1432</v>
      </c>
      <c r="F759" s="28">
        <v>753</v>
      </c>
      <c r="G759" s="11">
        <v>59.15</v>
      </c>
      <c r="H759" s="12">
        <f t="shared" si="13"/>
        <v>12.730346576500423</v>
      </c>
      <c r="I759" s="10" t="s">
        <v>151</v>
      </c>
    </row>
    <row r="760" spans="3:9" ht="15">
      <c r="C760" s="9" t="s">
        <v>1433</v>
      </c>
      <c r="D760" s="10" t="s">
        <v>149</v>
      </c>
      <c r="E760" s="10" t="s">
        <v>1434</v>
      </c>
      <c r="F760" s="25">
        <v>749</v>
      </c>
      <c r="G760" s="11">
        <v>151.18</v>
      </c>
      <c r="H760" s="12">
        <f t="shared" si="13"/>
        <v>4.954359042201349</v>
      </c>
      <c r="I760" s="10" t="s">
        <v>151</v>
      </c>
    </row>
    <row r="761" spans="3:9" ht="15">
      <c r="C761" s="9" t="s">
        <v>1435</v>
      </c>
      <c r="D761" s="10" t="s">
        <v>149</v>
      </c>
      <c r="E761" s="10" t="s">
        <v>1436</v>
      </c>
      <c r="F761" s="25">
        <v>1073</v>
      </c>
      <c r="G761" s="11">
        <v>78.52</v>
      </c>
      <c r="H761" s="12">
        <f t="shared" si="13"/>
        <v>13.665308201732044</v>
      </c>
      <c r="I761" s="10" t="s">
        <v>151</v>
      </c>
    </row>
    <row r="762" spans="3:9" ht="15">
      <c r="C762" s="13" t="s">
        <v>305</v>
      </c>
      <c r="D762" s="8"/>
      <c r="E762" s="8"/>
      <c r="F762" s="26">
        <f>SUM(F753:F761)</f>
        <v>12183</v>
      </c>
      <c r="G762" s="20">
        <v>743.81</v>
      </c>
      <c r="H762" s="12">
        <f t="shared" si="13"/>
        <v>16.37918285583684</v>
      </c>
      <c r="I762" s="8"/>
    </row>
    <row r="763" spans="3:9" ht="15">
      <c r="C763" s="5"/>
      <c r="D763" s="8"/>
      <c r="E763" s="8"/>
      <c r="F763" s="25"/>
      <c r="G763" s="8"/>
      <c r="H763" s="12"/>
      <c r="I763" s="8"/>
    </row>
    <row r="764" spans="3:9" ht="15">
      <c r="C764" s="5"/>
      <c r="D764" s="8"/>
      <c r="E764" s="8"/>
      <c r="F764" s="25"/>
      <c r="G764" s="8"/>
      <c r="H764" s="12"/>
      <c r="I764" s="8"/>
    </row>
    <row r="765" spans="3:9" ht="15">
      <c r="C765" s="7" t="s">
        <v>1437</v>
      </c>
      <c r="D765" s="8"/>
      <c r="E765" s="8"/>
      <c r="F765" s="25"/>
      <c r="G765" s="8"/>
      <c r="H765" s="12"/>
      <c r="I765" s="8"/>
    </row>
    <row r="766" spans="3:9" ht="15">
      <c r="C766" s="9" t="s">
        <v>1438</v>
      </c>
      <c r="D766" s="10" t="s">
        <v>149</v>
      </c>
      <c r="E766" s="10" t="s">
        <v>1439</v>
      </c>
      <c r="F766" s="28">
        <v>1673</v>
      </c>
      <c r="G766" s="11">
        <v>122.58</v>
      </c>
      <c r="H766" s="12">
        <f t="shared" si="13"/>
        <v>13.648229727524882</v>
      </c>
      <c r="I766" s="10" t="s">
        <v>151</v>
      </c>
    </row>
    <row r="767" spans="3:9" ht="15">
      <c r="C767" s="9" t="s">
        <v>1440</v>
      </c>
      <c r="D767" s="10" t="s">
        <v>149</v>
      </c>
      <c r="E767" s="10" t="s">
        <v>1441</v>
      </c>
      <c r="F767" s="28">
        <v>1823</v>
      </c>
      <c r="G767" s="11">
        <v>46.96</v>
      </c>
      <c r="H767" s="12">
        <f t="shared" si="13"/>
        <v>38.82027257240205</v>
      </c>
      <c r="I767" s="10" t="s">
        <v>151</v>
      </c>
    </row>
    <row r="768" spans="3:9" ht="15">
      <c r="C768" s="9" t="s">
        <v>1442</v>
      </c>
      <c r="D768" s="10" t="s">
        <v>149</v>
      </c>
      <c r="E768" s="10" t="s">
        <v>1443</v>
      </c>
      <c r="F768" s="28">
        <v>6387</v>
      </c>
      <c r="G768" s="11">
        <v>103.03</v>
      </c>
      <c r="H768" s="12">
        <f t="shared" si="13"/>
        <v>61.99165291662622</v>
      </c>
      <c r="I768" s="10" t="s">
        <v>151</v>
      </c>
    </row>
    <row r="769" spans="3:9" ht="15">
      <c r="C769" s="9" t="s">
        <v>1444</v>
      </c>
      <c r="D769" s="10" t="s">
        <v>149</v>
      </c>
      <c r="E769" s="10" t="s">
        <v>1445</v>
      </c>
      <c r="F769" s="28">
        <v>2246</v>
      </c>
      <c r="G769" s="11">
        <v>78.52</v>
      </c>
      <c r="H769" s="12">
        <f t="shared" si="13"/>
        <v>28.60417727967397</v>
      </c>
      <c r="I769" s="10" t="s">
        <v>151</v>
      </c>
    </row>
    <row r="770" spans="3:9" ht="15">
      <c r="C770" s="9" t="s">
        <v>1446</v>
      </c>
      <c r="D770" s="10" t="s">
        <v>149</v>
      </c>
      <c r="E770" s="10" t="s">
        <v>1447</v>
      </c>
      <c r="F770" s="28">
        <v>1397</v>
      </c>
      <c r="G770" s="11">
        <v>314.12</v>
      </c>
      <c r="H770" s="12">
        <f t="shared" si="13"/>
        <v>4.447344963708137</v>
      </c>
      <c r="I770" s="10" t="s">
        <v>151</v>
      </c>
    </row>
    <row r="771" spans="3:9" ht="15">
      <c r="C771" s="9" t="s">
        <v>1448</v>
      </c>
      <c r="D771" s="10" t="s">
        <v>149</v>
      </c>
      <c r="E771" s="10" t="s">
        <v>1449</v>
      </c>
      <c r="F771" s="28">
        <v>2028</v>
      </c>
      <c r="G771" s="11">
        <v>121.35</v>
      </c>
      <c r="H771" s="12">
        <f t="shared" si="13"/>
        <v>16.711990111248454</v>
      </c>
      <c r="I771" s="10" t="s">
        <v>151</v>
      </c>
    </row>
    <row r="772" spans="3:9" ht="15">
      <c r="C772" s="9" t="s">
        <v>1450</v>
      </c>
      <c r="D772" s="10" t="s">
        <v>149</v>
      </c>
      <c r="E772" s="10" t="s">
        <v>1451</v>
      </c>
      <c r="F772" s="28">
        <v>2753</v>
      </c>
      <c r="G772" s="11">
        <v>50.77</v>
      </c>
      <c r="H772" s="12">
        <f t="shared" si="13"/>
        <v>54.22493598581839</v>
      </c>
      <c r="I772" s="10" t="s">
        <v>151</v>
      </c>
    </row>
    <row r="773" spans="3:9" ht="15">
      <c r="C773" s="9" t="s">
        <v>1452</v>
      </c>
      <c r="D773" s="10" t="s">
        <v>149</v>
      </c>
      <c r="E773" s="10" t="s">
        <v>1453</v>
      </c>
      <c r="F773" s="28">
        <v>3129</v>
      </c>
      <c r="G773" s="11">
        <v>55.31</v>
      </c>
      <c r="H773" s="12">
        <f t="shared" si="13"/>
        <v>56.572048454167415</v>
      </c>
      <c r="I773" s="10" t="s">
        <v>151</v>
      </c>
    </row>
    <row r="774" spans="3:9" ht="15">
      <c r="C774" s="9" t="s">
        <v>1454</v>
      </c>
      <c r="D774" s="10" t="s">
        <v>149</v>
      </c>
      <c r="E774" s="10" t="s">
        <v>1455</v>
      </c>
      <c r="F774" s="28">
        <v>0</v>
      </c>
      <c r="G774" s="11">
        <v>0.1</v>
      </c>
      <c r="H774" s="12">
        <f t="shared" si="13"/>
        <v>0</v>
      </c>
      <c r="I774" s="10" t="s">
        <v>1456</v>
      </c>
    </row>
    <row r="775" spans="3:9" ht="15">
      <c r="C775" s="13" t="s">
        <v>305</v>
      </c>
      <c r="D775" s="8"/>
      <c r="E775" s="8"/>
      <c r="F775" s="26">
        <f>SUM(F766:F774)</f>
        <v>21436</v>
      </c>
      <c r="G775" s="20">
        <v>892.74</v>
      </c>
      <c r="H775" s="12">
        <f t="shared" si="13"/>
        <v>24.011470304904</v>
      </c>
      <c r="I775" s="8"/>
    </row>
    <row r="776" spans="3:9" ht="15">
      <c r="C776" s="5"/>
      <c r="D776" s="8"/>
      <c r="E776" s="8"/>
      <c r="F776" s="25"/>
      <c r="G776" s="8"/>
      <c r="H776" s="12"/>
      <c r="I776" s="8"/>
    </row>
    <row r="777" spans="3:9" ht="15">
      <c r="C777" s="5"/>
      <c r="D777" s="8"/>
      <c r="E777" s="8"/>
      <c r="F777" s="25"/>
      <c r="G777" s="8"/>
      <c r="H777" s="12"/>
      <c r="I777" s="8"/>
    </row>
    <row r="778" spans="3:9" ht="15">
      <c r="C778" s="7" t="s">
        <v>0</v>
      </c>
      <c r="D778" s="8"/>
      <c r="E778" s="8"/>
      <c r="F778" s="25"/>
      <c r="G778" s="8"/>
      <c r="H778" s="12"/>
      <c r="I778" s="8"/>
    </row>
    <row r="779" spans="3:9" ht="15">
      <c r="C779" s="9" t="s">
        <v>1</v>
      </c>
      <c r="D779" s="10" t="s">
        <v>223</v>
      </c>
      <c r="E779" s="10" t="s">
        <v>2</v>
      </c>
      <c r="F779" s="25">
        <v>554</v>
      </c>
      <c r="G779" s="11">
        <v>58.83</v>
      </c>
      <c r="H779" s="12">
        <f t="shared" si="13"/>
        <v>9.416964133945266</v>
      </c>
      <c r="I779" s="10" t="s">
        <v>151</v>
      </c>
    </row>
    <row r="780" spans="3:9" ht="15">
      <c r="C780" s="9" t="s">
        <v>3</v>
      </c>
      <c r="D780" s="10" t="s">
        <v>149</v>
      </c>
      <c r="E780" s="10" t="s">
        <v>4</v>
      </c>
      <c r="F780" s="25">
        <v>4203</v>
      </c>
      <c r="G780" s="11">
        <v>59.38</v>
      </c>
      <c r="H780" s="12">
        <f t="shared" si="13"/>
        <v>70.78140788144157</v>
      </c>
      <c r="I780" s="10" t="s">
        <v>151</v>
      </c>
    </row>
    <row r="781" spans="3:9" ht="15">
      <c r="C781" s="9" t="s">
        <v>5</v>
      </c>
      <c r="D781" s="10" t="s">
        <v>223</v>
      </c>
      <c r="E781" s="10" t="s">
        <v>6</v>
      </c>
      <c r="F781" s="25">
        <v>175</v>
      </c>
      <c r="G781" s="11">
        <v>21.52</v>
      </c>
      <c r="H781" s="12">
        <f t="shared" si="13"/>
        <v>8.13197026022305</v>
      </c>
      <c r="I781" s="10" t="s">
        <v>151</v>
      </c>
    </row>
    <row r="782" spans="3:9" ht="15">
      <c r="C782" s="9" t="s">
        <v>7</v>
      </c>
      <c r="D782" s="10" t="s">
        <v>149</v>
      </c>
      <c r="E782" s="10" t="s">
        <v>8</v>
      </c>
      <c r="F782" s="25">
        <v>868</v>
      </c>
      <c r="G782" s="11">
        <v>103.84</v>
      </c>
      <c r="H782" s="12">
        <f t="shared" si="13"/>
        <v>8.359013867488443</v>
      </c>
      <c r="I782" s="10" t="s">
        <v>151</v>
      </c>
    </row>
    <row r="783" spans="3:9" ht="15">
      <c r="C783" s="9" t="s">
        <v>9</v>
      </c>
      <c r="D783" s="10" t="s">
        <v>174</v>
      </c>
      <c r="E783" s="10" t="s">
        <v>10</v>
      </c>
      <c r="F783" s="25">
        <v>1204</v>
      </c>
      <c r="G783" s="11">
        <v>78.08</v>
      </c>
      <c r="H783" s="12">
        <f t="shared" si="13"/>
        <v>15.420081967213115</v>
      </c>
      <c r="I783" s="10" t="s">
        <v>151</v>
      </c>
    </row>
    <row r="784" spans="3:9" ht="15">
      <c r="C784" s="9" t="s">
        <v>11</v>
      </c>
      <c r="D784" s="10" t="s">
        <v>223</v>
      </c>
      <c r="E784" s="10" t="s">
        <v>12</v>
      </c>
      <c r="F784" s="25">
        <v>440</v>
      </c>
      <c r="G784" s="11">
        <v>109.24</v>
      </c>
      <c r="H784" s="12">
        <f t="shared" si="13"/>
        <v>4.027828634199927</v>
      </c>
      <c r="I784" s="10" t="s">
        <v>151</v>
      </c>
    </row>
    <row r="785" spans="3:9" ht="15">
      <c r="C785" s="9" t="s">
        <v>13</v>
      </c>
      <c r="D785" s="10" t="s">
        <v>223</v>
      </c>
      <c r="E785" s="10" t="s">
        <v>14</v>
      </c>
      <c r="F785" s="25">
        <v>514</v>
      </c>
      <c r="G785" s="11">
        <v>2.33</v>
      </c>
      <c r="H785" s="12">
        <f t="shared" si="13"/>
        <v>220.60085836909872</v>
      </c>
      <c r="I785" s="10" t="s">
        <v>151</v>
      </c>
    </row>
    <row r="786" spans="3:9" ht="15">
      <c r="C786" s="9" t="s">
        <v>15</v>
      </c>
      <c r="D786" s="10" t="s">
        <v>149</v>
      </c>
      <c r="E786" s="10" t="s">
        <v>16</v>
      </c>
      <c r="F786" s="25">
        <v>927</v>
      </c>
      <c r="G786" s="11">
        <v>100.95</v>
      </c>
      <c r="H786" s="12">
        <f t="shared" si="13"/>
        <v>9.182763744427934</v>
      </c>
      <c r="I786" s="10" t="s">
        <v>151</v>
      </c>
    </row>
    <row r="787" spans="3:9" ht="15">
      <c r="C787" s="9" t="s">
        <v>17</v>
      </c>
      <c r="D787" s="10" t="s">
        <v>174</v>
      </c>
      <c r="E787" s="10" t="s">
        <v>18</v>
      </c>
      <c r="F787" s="25">
        <v>2030</v>
      </c>
      <c r="G787" s="11">
        <v>4.71</v>
      </c>
      <c r="H787" s="12">
        <f t="shared" si="13"/>
        <v>430.9978768577495</v>
      </c>
      <c r="I787" s="10" t="s">
        <v>151</v>
      </c>
    </row>
    <row r="788" spans="3:9" ht="15">
      <c r="C788" s="9" t="s">
        <v>19</v>
      </c>
      <c r="D788" s="10">
        <v>1</v>
      </c>
      <c r="E788" s="10" t="s">
        <v>20</v>
      </c>
      <c r="F788" s="25">
        <v>183</v>
      </c>
      <c r="G788" s="11">
        <v>0.8</v>
      </c>
      <c r="H788" s="12">
        <f t="shared" si="13"/>
        <v>228.75</v>
      </c>
      <c r="I788" s="10" t="s">
        <v>515</v>
      </c>
    </row>
    <row r="789" spans="3:9" ht="15">
      <c r="C789" s="9" t="s">
        <v>21</v>
      </c>
      <c r="D789" s="10" t="s">
        <v>149</v>
      </c>
      <c r="E789" s="10" t="s">
        <v>22</v>
      </c>
      <c r="F789" s="25">
        <v>1107</v>
      </c>
      <c r="G789" s="11">
        <v>80.35</v>
      </c>
      <c r="H789" s="12">
        <f t="shared" si="13"/>
        <v>13.777224642190419</v>
      </c>
      <c r="I789" s="10" t="s">
        <v>151</v>
      </c>
    </row>
    <row r="790" spans="3:9" ht="15">
      <c r="C790" s="9" t="s">
        <v>23</v>
      </c>
      <c r="D790" s="10" t="s">
        <v>149</v>
      </c>
      <c r="E790" s="10" t="s">
        <v>24</v>
      </c>
      <c r="F790" s="25">
        <v>1057</v>
      </c>
      <c r="G790" s="11">
        <v>95.61</v>
      </c>
      <c r="H790" s="12">
        <f t="shared" si="13"/>
        <v>11.055328940487398</v>
      </c>
      <c r="I790" s="10" t="s">
        <v>151</v>
      </c>
    </row>
    <row r="791" spans="3:9" ht="15">
      <c r="C791" s="9" t="s">
        <v>25</v>
      </c>
      <c r="D791" s="10" t="s">
        <v>174</v>
      </c>
      <c r="E791" s="10" t="s">
        <v>26</v>
      </c>
      <c r="F791" s="25">
        <v>767</v>
      </c>
      <c r="G791" s="11">
        <v>166.63</v>
      </c>
      <c r="H791" s="12">
        <f t="shared" si="13"/>
        <v>4.6030126627858134</v>
      </c>
      <c r="I791" s="10" t="s">
        <v>151</v>
      </c>
    </row>
    <row r="792" spans="3:9" ht="15">
      <c r="C792" s="9" t="s">
        <v>27</v>
      </c>
      <c r="D792" s="10" t="s">
        <v>223</v>
      </c>
      <c r="E792" s="10" t="s">
        <v>28</v>
      </c>
      <c r="F792" s="25">
        <v>461</v>
      </c>
      <c r="G792" s="11">
        <v>60.55</v>
      </c>
      <c r="H792" s="12">
        <f t="shared" si="13"/>
        <v>7.613542526837325</v>
      </c>
      <c r="I792" s="10" t="s">
        <v>151</v>
      </c>
    </row>
    <row r="793" spans="3:9" ht="15">
      <c r="C793" s="9" t="s">
        <v>29</v>
      </c>
      <c r="D793" s="10" t="s">
        <v>223</v>
      </c>
      <c r="E793" s="10" t="s">
        <v>30</v>
      </c>
      <c r="F793" s="25">
        <v>2302</v>
      </c>
      <c r="G793" s="11">
        <v>54.65</v>
      </c>
      <c r="H793" s="12">
        <f t="shared" si="13"/>
        <v>42.12259835315645</v>
      </c>
      <c r="I793" s="10" t="s">
        <v>151</v>
      </c>
    </row>
    <row r="794" spans="3:9" ht="15">
      <c r="C794" s="9" t="s">
        <v>31</v>
      </c>
      <c r="D794" s="10" t="s">
        <v>223</v>
      </c>
      <c r="E794" s="10" t="s">
        <v>32</v>
      </c>
      <c r="F794" s="25">
        <v>117</v>
      </c>
      <c r="G794" s="11">
        <v>265.66</v>
      </c>
      <c r="H794" s="12">
        <f t="shared" si="13"/>
        <v>0.4404125574042008</v>
      </c>
      <c r="I794" s="10" t="s">
        <v>151</v>
      </c>
    </row>
    <row r="795" spans="3:9" ht="15">
      <c r="C795" s="9" t="s">
        <v>33</v>
      </c>
      <c r="D795" s="10" t="s">
        <v>166</v>
      </c>
      <c r="E795" s="10" t="s">
        <v>34</v>
      </c>
      <c r="F795" s="25">
        <v>310</v>
      </c>
      <c r="G795" s="11">
        <v>195.84</v>
      </c>
      <c r="H795" s="12">
        <f t="shared" si="13"/>
        <v>1.5829248366013071</v>
      </c>
      <c r="I795" s="10" t="s">
        <v>151</v>
      </c>
    </row>
    <row r="796" spans="3:9" ht="15">
      <c r="C796" s="9" t="s">
        <v>35</v>
      </c>
      <c r="D796" s="10" t="s">
        <v>223</v>
      </c>
      <c r="E796" s="10" t="s">
        <v>36</v>
      </c>
      <c r="F796" s="25">
        <v>840</v>
      </c>
      <c r="G796" s="11">
        <v>51.81</v>
      </c>
      <c r="H796" s="12">
        <f t="shared" si="13"/>
        <v>16.213086276780544</v>
      </c>
      <c r="I796" s="10" t="s">
        <v>151</v>
      </c>
    </row>
    <row r="797" spans="3:9" ht="15">
      <c r="C797" s="9" t="s">
        <v>37</v>
      </c>
      <c r="D797" s="10" t="s">
        <v>149</v>
      </c>
      <c r="E797" s="10" t="s">
        <v>38</v>
      </c>
      <c r="F797" s="25">
        <v>1350</v>
      </c>
      <c r="G797" s="11">
        <v>18.44</v>
      </c>
      <c r="H797" s="12">
        <f t="shared" si="13"/>
        <v>73.21041214750542</v>
      </c>
      <c r="I797" s="10" t="s">
        <v>151</v>
      </c>
    </row>
    <row r="798" spans="3:9" ht="15">
      <c r="C798" s="9" t="s">
        <v>39</v>
      </c>
      <c r="D798" s="10" t="s">
        <v>166</v>
      </c>
      <c r="E798" s="10" t="s">
        <v>40</v>
      </c>
      <c r="F798" s="25">
        <v>112</v>
      </c>
      <c r="G798" s="11">
        <v>135.57</v>
      </c>
      <c r="H798" s="12">
        <f t="shared" si="13"/>
        <v>0.8261414767278897</v>
      </c>
      <c r="I798" s="10" t="s">
        <v>151</v>
      </c>
    </row>
    <row r="799" spans="3:9" ht="15">
      <c r="C799" s="9" t="s">
        <v>41</v>
      </c>
      <c r="D799" s="10" t="s">
        <v>149</v>
      </c>
      <c r="E799" s="10" t="s">
        <v>42</v>
      </c>
      <c r="F799" s="25">
        <v>102</v>
      </c>
      <c r="G799" s="11">
        <v>252.34</v>
      </c>
      <c r="H799" s="12">
        <f t="shared" si="13"/>
        <v>0.4042165332487913</v>
      </c>
      <c r="I799" s="10" t="s">
        <v>151</v>
      </c>
    </row>
    <row r="800" spans="3:9" ht="15">
      <c r="C800" s="9" t="s">
        <v>43</v>
      </c>
      <c r="D800" s="10" t="s">
        <v>149</v>
      </c>
      <c r="E800" s="10" t="s">
        <v>44</v>
      </c>
      <c r="F800" s="25">
        <v>527</v>
      </c>
      <c r="G800" s="11">
        <v>143.61</v>
      </c>
      <c r="H800" s="12">
        <f t="shared" si="13"/>
        <v>3.6696608871248517</v>
      </c>
      <c r="I800" s="10" t="s">
        <v>151</v>
      </c>
    </row>
    <row r="801" spans="3:9" ht="15">
      <c r="C801" s="9" t="s">
        <v>45</v>
      </c>
      <c r="D801" s="10" t="s">
        <v>295</v>
      </c>
      <c r="E801" s="10" t="s">
        <v>46</v>
      </c>
      <c r="F801" s="25">
        <v>3439</v>
      </c>
      <c r="G801" s="11">
        <v>36.68</v>
      </c>
      <c r="H801" s="12">
        <f t="shared" si="13"/>
        <v>93.7568157033806</v>
      </c>
      <c r="I801" s="10" t="s">
        <v>151</v>
      </c>
    </row>
    <row r="802" spans="3:9" ht="15">
      <c r="C802" s="9" t="s">
        <v>47</v>
      </c>
      <c r="D802" s="10" t="s">
        <v>149</v>
      </c>
      <c r="E802" s="10" t="s">
        <v>48</v>
      </c>
      <c r="F802" s="25">
        <v>487</v>
      </c>
      <c r="G802" s="11">
        <v>77.95</v>
      </c>
      <c r="H802" s="12">
        <f t="shared" si="13"/>
        <v>6.247594611930724</v>
      </c>
      <c r="I802" s="10" t="s">
        <v>151</v>
      </c>
    </row>
    <row r="803" spans="3:9" ht="15">
      <c r="C803" s="9" t="s">
        <v>49</v>
      </c>
      <c r="D803" s="10" t="s">
        <v>149</v>
      </c>
      <c r="E803" s="10" t="s">
        <v>50</v>
      </c>
      <c r="F803" s="25">
        <v>6563</v>
      </c>
      <c r="G803" s="11">
        <v>107.04</v>
      </c>
      <c r="H803" s="12">
        <f t="shared" si="13"/>
        <v>61.31352765321375</v>
      </c>
      <c r="I803" s="10" t="s">
        <v>151</v>
      </c>
    </row>
    <row r="804" spans="3:9" ht="15">
      <c r="C804" s="9" t="s">
        <v>51</v>
      </c>
      <c r="D804" s="10" t="s">
        <v>149</v>
      </c>
      <c r="E804" s="10" t="s">
        <v>52</v>
      </c>
      <c r="F804" s="25">
        <v>1751</v>
      </c>
      <c r="G804" s="11">
        <v>75.56</v>
      </c>
      <c r="H804" s="12">
        <f t="shared" si="13"/>
        <v>23.173636844891476</v>
      </c>
      <c r="I804" s="10" t="s">
        <v>151</v>
      </c>
    </row>
    <row r="805" spans="3:9" ht="15">
      <c r="C805" s="9" t="s">
        <v>53</v>
      </c>
      <c r="D805" s="10" t="s">
        <v>149</v>
      </c>
      <c r="E805" s="10" t="s">
        <v>54</v>
      </c>
      <c r="F805" s="25">
        <v>3132</v>
      </c>
      <c r="G805" s="11">
        <v>61.18</v>
      </c>
      <c r="H805" s="12">
        <f t="shared" si="13"/>
        <v>51.193200392285064</v>
      </c>
      <c r="I805" s="10" t="s">
        <v>151</v>
      </c>
    </row>
    <row r="806" spans="3:9" ht="15">
      <c r="C806" s="9" t="s">
        <v>55</v>
      </c>
      <c r="D806" s="10" t="s">
        <v>149</v>
      </c>
      <c r="E806" s="10" t="s">
        <v>56</v>
      </c>
      <c r="F806" s="25">
        <v>1165</v>
      </c>
      <c r="G806" s="11">
        <v>50.18</v>
      </c>
      <c r="H806" s="12">
        <f t="shared" si="13"/>
        <v>23.216420884814667</v>
      </c>
      <c r="I806" s="10" t="s">
        <v>151</v>
      </c>
    </row>
    <row r="807" spans="3:9" ht="15">
      <c r="C807" s="9" t="s">
        <v>57</v>
      </c>
      <c r="D807" s="10" t="s">
        <v>223</v>
      </c>
      <c r="E807" s="10" t="s">
        <v>58</v>
      </c>
      <c r="F807" s="25">
        <v>778</v>
      </c>
      <c r="G807" s="11">
        <v>88.62</v>
      </c>
      <c r="H807" s="12">
        <f t="shared" si="13"/>
        <v>8.779056646355224</v>
      </c>
      <c r="I807" s="10" t="s">
        <v>151</v>
      </c>
    </row>
    <row r="808" spans="3:9" ht="15">
      <c r="C808" s="9" t="s">
        <v>59</v>
      </c>
      <c r="D808" s="10" t="s">
        <v>223</v>
      </c>
      <c r="E808" s="10" t="s">
        <v>60</v>
      </c>
      <c r="F808" s="25">
        <v>829</v>
      </c>
      <c r="G808" s="11">
        <v>6.83</v>
      </c>
      <c r="H808" s="12">
        <f t="shared" si="13"/>
        <v>121.37628111273791</v>
      </c>
      <c r="I808" s="10" t="s">
        <v>151</v>
      </c>
    </row>
    <row r="809" spans="3:9" ht="15">
      <c r="C809" s="9" t="s">
        <v>61</v>
      </c>
      <c r="D809" s="10" t="s">
        <v>149</v>
      </c>
      <c r="E809" s="10" t="s">
        <v>62</v>
      </c>
      <c r="F809" s="25">
        <v>758</v>
      </c>
      <c r="G809" s="11">
        <v>121.18</v>
      </c>
      <c r="H809" s="12">
        <f aca="true" t="shared" si="14" ref="H809:H849">F809/G809</f>
        <v>6.255157616768443</v>
      </c>
      <c r="I809" s="10" t="s">
        <v>151</v>
      </c>
    </row>
    <row r="810" spans="3:9" ht="15">
      <c r="C810" s="13" t="s">
        <v>63</v>
      </c>
      <c r="D810" s="8"/>
      <c r="E810" s="8"/>
      <c r="F810" s="26">
        <f>SUM(F779:F809)</f>
        <v>39052</v>
      </c>
      <c r="G810" s="20">
        <v>2685.96</v>
      </c>
      <c r="H810" s="12">
        <f t="shared" si="14"/>
        <v>14.539308105854145</v>
      </c>
      <c r="I810" s="8"/>
    </row>
    <row r="811" spans="3:9" ht="15">
      <c r="C811" s="5"/>
      <c r="D811" s="8"/>
      <c r="E811" s="8"/>
      <c r="F811" s="25"/>
      <c r="G811" s="8"/>
      <c r="H811" s="12"/>
      <c r="I811" s="8"/>
    </row>
    <row r="812" spans="3:9" ht="15">
      <c r="C812" s="5"/>
      <c r="D812" s="8"/>
      <c r="E812" s="8"/>
      <c r="F812" s="25"/>
      <c r="G812" s="8"/>
      <c r="H812" s="12"/>
      <c r="I812" s="8"/>
    </row>
    <row r="813" spans="3:9" ht="15">
      <c r="C813" s="7" t="s">
        <v>64</v>
      </c>
      <c r="D813" s="8"/>
      <c r="E813" s="8"/>
      <c r="F813" s="25"/>
      <c r="G813" s="8"/>
      <c r="H813" s="12"/>
      <c r="I813" s="8"/>
    </row>
    <row r="814" spans="3:9" ht="15">
      <c r="C814" s="9" t="s">
        <v>65</v>
      </c>
      <c r="D814" s="10" t="s">
        <v>149</v>
      </c>
      <c r="E814" s="10" t="s">
        <v>66</v>
      </c>
      <c r="F814" s="25">
        <v>0</v>
      </c>
      <c r="G814" s="11">
        <v>0.1</v>
      </c>
      <c r="H814" s="12">
        <f t="shared" si="14"/>
        <v>0</v>
      </c>
      <c r="I814" s="10" t="s">
        <v>269</v>
      </c>
    </row>
    <row r="815" spans="3:9" ht="15">
      <c r="C815" s="9" t="s">
        <v>67</v>
      </c>
      <c r="D815" s="10" t="s">
        <v>166</v>
      </c>
      <c r="E815" s="10" t="s">
        <v>68</v>
      </c>
      <c r="F815" s="25">
        <v>2024</v>
      </c>
      <c r="G815" s="11">
        <v>4.2</v>
      </c>
      <c r="H815" s="12">
        <f t="shared" si="14"/>
        <v>481.90476190476187</v>
      </c>
      <c r="I815" s="10" t="s">
        <v>151</v>
      </c>
    </row>
    <row r="816" spans="3:9" ht="15">
      <c r="C816" s="9" t="s">
        <v>69</v>
      </c>
      <c r="D816" s="10" t="s">
        <v>223</v>
      </c>
      <c r="E816" s="10" t="s">
        <v>70</v>
      </c>
      <c r="F816" s="25">
        <v>1489</v>
      </c>
      <c r="G816" s="11">
        <v>3.29</v>
      </c>
      <c r="H816" s="12">
        <f t="shared" si="14"/>
        <v>452.58358662613983</v>
      </c>
      <c r="I816" s="10" t="s">
        <v>151</v>
      </c>
    </row>
    <row r="817" spans="3:9" ht="15">
      <c r="C817" s="9" t="s">
        <v>71</v>
      </c>
      <c r="D817" s="10" t="s">
        <v>223</v>
      </c>
      <c r="E817" s="10" t="s">
        <v>72</v>
      </c>
      <c r="F817" s="25">
        <v>1710</v>
      </c>
      <c r="G817" s="11">
        <v>1.17</v>
      </c>
      <c r="H817" s="12">
        <f t="shared" si="14"/>
        <v>1461.5384615384617</v>
      </c>
      <c r="I817" s="10" t="s">
        <v>151</v>
      </c>
    </row>
    <row r="818" spans="3:9" ht="15">
      <c r="C818" s="9" t="s">
        <v>73</v>
      </c>
      <c r="D818" s="10" t="s">
        <v>149</v>
      </c>
      <c r="E818" s="10" t="s">
        <v>74</v>
      </c>
      <c r="F818" s="25">
        <v>2583</v>
      </c>
      <c r="G818" s="11">
        <v>20.88</v>
      </c>
      <c r="H818" s="12">
        <f t="shared" si="14"/>
        <v>123.70689655172414</v>
      </c>
      <c r="I818" s="10" t="s">
        <v>151</v>
      </c>
    </row>
    <row r="819" spans="3:9" ht="15">
      <c r="C819" s="9" t="s">
        <v>75</v>
      </c>
      <c r="D819" s="10" t="s">
        <v>174</v>
      </c>
      <c r="E819" s="10" t="s">
        <v>76</v>
      </c>
      <c r="F819" s="25">
        <v>1480</v>
      </c>
      <c r="G819" s="11">
        <v>2.1</v>
      </c>
      <c r="H819" s="12">
        <f t="shared" si="14"/>
        <v>704.7619047619047</v>
      </c>
      <c r="I819" s="10" t="s">
        <v>151</v>
      </c>
    </row>
    <row r="820" spans="3:9" ht="15">
      <c r="C820" s="9" t="s">
        <v>77</v>
      </c>
      <c r="D820" s="14" t="s">
        <v>159</v>
      </c>
      <c r="E820" s="10" t="s">
        <v>78</v>
      </c>
      <c r="F820" s="25">
        <v>3167</v>
      </c>
      <c r="G820" s="11">
        <v>4.22</v>
      </c>
      <c r="H820" s="12">
        <f t="shared" si="14"/>
        <v>750.4739336492892</v>
      </c>
      <c r="I820" s="10" t="s">
        <v>151</v>
      </c>
    </row>
    <row r="821" spans="3:9" ht="15">
      <c r="C821" s="9" t="s">
        <v>79</v>
      </c>
      <c r="D821" s="10" t="s">
        <v>223</v>
      </c>
      <c r="E821" s="10" t="s">
        <v>80</v>
      </c>
      <c r="F821" s="25">
        <v>1903</v>
      </c>
      <c r="G821" s="11">
        <v>2.76</v>
      </c>
      <c r="H821" s="12">
        <f t="shared" si="14"/>
        <v>689.4927536231885</v>
      </c>
      <c r="I821" s="10" t="s">
        <v>151</v>
      </c>
    </row>
    <row r="822" spans="3:9" ht="15">
      <c r="C822" s="9" t="s">
        <v>81</v>
      </c>
      <c r="D822" s="10" t="s">
        <v>166</v>
      </c>
      <c r="E822" s="10" t="s">
        <v>82</v>
      </c>
      <c r="F822" s="25">
        <v>972</v>
      </c>
      <c r="G822" s="11">
        <v>1.86</v>
      </c>
      <c r="H822" s="12">
        <f t="shared" si="14"/>
        <v>522.5806451612902</v>
      </c>
      <c r="I822" s="10" t="s">
        <v>151</v>
      </c>
    </row>
    <row r="823" spans="3:9" ht="15">
      <c r="C823" s="9" t="s">
        <v>83</v>
      </c>
      <c r="D823" s="10" t="s">
        <v>149</v>
      </c>
      <c r="E823" s="10" t="s">
        <v>84</v>
      </c>
      <c r="F823" s="25">
        <v>1716</v>
      </c>
      <c r="G823" s="11">
        <v>6.34</v>
      </c>
      <c r="H823" s="12">
        <f t="shared" si="14"/>
        <v>270.66246056782336</v>
      </c>
      <c r="I823" s="10" t="s">
        <v>151</v>
      </c>
    </row>
    <row r="824" spans="3:9" ht="15">
      <c r="C824" s="9" t="s">
        <v>85</v>
      </c>
      <c r="D824" s="10" t="s">
        <v>149</v>
      </c>
      <c r="E824" s="10" t="s">
        <v>86</v>
      </c>
      <c r="F824" s="25">
        <v>155</v>
      </c>
      <c r="G824" s="11">
        <v>0.23</v>
      </c>
      <c r="H824" s="12">
        <f t="shared" si="14"/>
        <v>673.9130434782609</v>
      </c>
      <c r="I824" s="10"/>
    </row>
    <row r="825" spans="3:9" ht="15">
      <c r="C825" s="9" t="s">
        <v>87</v>
      </c>
      <c r="D825" s="10" t="s">
        <v>149</v>
      </c>
      <c r="E825" s="10" t="s">
        <v>88</v>
      </c>
      <c r="F825" s="25">
        <v>223</v>
      </c>
      <c r="G825" s="11">
        <v>0.1</v>
      </c>
      <c r="H825" s="12">
        <f t="shared" si="14"/>
        <v>2230</v>
      </c>
      <c r="I825" s="10" t="s">
        <v>269</v>
      </c>
    </row>
    <row r="826" spans="3:9" ht="15">
      <c r="C826" s="9" t="s">
        <v>89</v>
      </c>
      <c r="D826" s="10" t="s">
        <v>149</v>
      </c>
      <c r="E826" s="10" t="s">
        <v>90</v>
      </c>
      <c r="F826" s="25">
        <v>296</v>
      </c>
      <c r="G826" s="11">
        <v>0.1</v>
      </c>
      <c r="H826" s="12">
        <f t="shared" si="14"/>
        <v>2960</v>
      </c>
      <c r="I826" s="10"/>
    </row>
    <row r="827" spans="3:9" ht="15">
      <c r="C827" s="9" t="s">
        <v>91</v>
      </c>
      <c r="D827" s="10" t="s">
        <v>149</v>
      </c>
      <c r="E827" s="10" t="s">
        <v>92</v>
      </c>
      <c r="F827" s="25">
        <v>3534</v>
      </c>
      <c r="G827" s="11">
        <v>17.25</v>
      </c>
      <c r="H827" s="12">
        <f t="shared" si="14"/>
        <v>204.8695652173913</v>
      </c>
      <c r="I827" s="10" t="s">
        <v>151</v>
      </c>
    </row>
    <row r="828" spans="3:9" ht="15">
      <c r="C828" s="9" t="s">
        <v>93</v>
      </c>
      <c r="D828" s="10" t="s">
        <v>174</v>
      </c>
      <c r="E828" s="10" t="s">
        <v>94</v>
      </c>
      <c r="F828" s="25">
        <v>1586</v>
      </c>
      <c r="G828" s="11">
        <v>1.8</v>
      </c>
      <c r="H828" s="12">
        <f t="shared" si="14"/>
        <v>881.1111111111111</v>
      </c>
      <c r="I828" s="10" t="s">
        <v>151</v>
      </c>
    </row>
    <row r="829" spans="3:9" ht="15">
      <c r="C829" s="9" t="s">
        <v>95</v>
      </c>
      <c r="D829" s="10" t="s">
        <v>149</v>
      </c>
      <c r="E829" s="10" t="s">
        <v>96</v>
      </c>
      <c r="F829" s="25">
        <v>362</v>
      </c>
      <c r="G829" s="11">
        <v>2.18</v>
      </c>
      <c r="H829" s="12">
        <f t="shared" si="14"/>
        <v>166.05504587155963</v>
      </c>
      <c r="I829" s="10" t="s">
        <v>269</v>
      </c>
    </row>
    <row r="830" spans="3:9" ht="15">
      <c r="C830" s="9" t="s">
        <v>97</v>
      </c>
      <c r="D830" s="10" t="s">
        <v>223</v>
      </c>
      <c r="E830" s="10" t="s">
        <v>98</v>
      </c>
      <c r="F830" s="25">
        <v>1783</v>
      </c>
      <c r="G830" s="11">
        <v>4.94</v>
      </c>
      <c r="H830" s="12">
        <f t="shared" si="14"/>
        <v>360.9311740890688</v>
      </c>
      <c r="I830" s="10" t="s">
        <v>151</v>
      </c>
    </row>
    <row r="831" spans="3:9" ht="15">
      <c r="C831" s="9" t="s">
        <v>99</v>
      </c>
      <c r="D831" s="10" t="s">
        <v>149</v>
      </c>
      <c r="E831" s="10" t="s">
        <v>100</v>
      </c>
      <c r="F831" s="25">
        <v>5133</v>
      </c>
      <c r="G831" s="11">
        <v>5.83</v>
      </c>
      <c r="H831" s="12">
        <f t="shared" si="14"/>
        <v>880.4459691252144</v>
      </c>
      <c r="I831" s="10" t="s">
        <v>151</v>
      </c>
    </row>
    <row r="832" spans="3:9" ht="15">
      <c r="C832" s="9" t="s">
        <v>101</v>
      </c>
      <c r="D832" s="10" t="s">
        <v>223</v>
      </c>
      <c r="E832" s="10" t="s">
        <v>102</v>
      </c>
      <c r="F832" s="25">
        <v>1947</v>
      </c>
      <c r="G832" s="11">
        <v>9.18</v>
      </c>
      <c r="H832" s="12">
        <f t="shared" si="14"/>
        <v>212.09150326797385</v>
      </c>
      <c r="I832" s="10" t="s">
        <v>151</v>
      </c>
    </row>
    <row r="833" spans="3:9" ht="15">
      <c r="C833" s="9" t="s">
        <v>103</v>
      </c>
      <c r="D833" s="10" t="s">
        <v>149</v>
      </c>
      <c r="E833" s="10" t="s">
        <v>104</v>
      </c>
      <c r="F833" s="25">
        <v>102</v>
      </c>
      <c r="G833" s="11">
        <v>0.1</v>
      </c>
      <c r="H833" s="12">
        <f t="shared" si="14"/>
        <v>1020</v>
      </c>
      <c r="I833" s="10" t="s">
        <v>269</v>
      </c>
    </row>
    <row r="834" spans="3:9" ht="15">
      <c r="C834" s="9" t="s">
        <v>105</v>
      </c>
      <c r="D834" s="10" t="s">
        <v>149</v>
      </c>
      <c r="E834" s="10" t="s">
        <v>106</v>
      </c>
      <c r="F834" s="25">
        <v>283</v>
      </c>
      <c r="G834" s="11">
        <v>0.1</v>
      </c>
      <c r="H834" s="12">
        <f t="shared" si="14"/>
        <v>2830</v>
      </c>
      <c r="I834" s="10" t="s">
        <v>269</v>
      </c>
    </row>
    <row r="835" spans="3:9" ht="15">
      <c r="C835" s="9" t="s">
        <v>107</v>
      </c>
      <c r="D835" s="10" t="s">
        <v>149</v>
      </c>
      <c r="E835" s="10" t="s">
        <v>108</v>
      </c>
      <c r="F835" s="25">
        <v>8087</v>
      </c>
      <c r="G835" s="11">
        <v>4.11</v>
      </c>
      <c r="H835" s="12">
        <f t="shared" si="14"/>
        <v>1967.6399026763988</v>
      </c>
      <c r="I835" s="10" t="s">
        <v>151</v>
      </c>
    </row>
    <row r="836" spans="3:9" ht="15">
      <c r="C836" s="9" t="s">
        <v>109</v>
      </c>
      <c r="D836" s="10" t="s">
        <v>149</v>
      </c>
      <c r="E836" s="10" t="s">
        <v>110</v>
      </c>
      <c r="F836" s="25">
        <v>10695</v>
      </c>
      <c r="G836" s="11">
        <v>11.3</v>
      </c>
      <c r="H836" s="12">
        <f t="shared" si="14"/>
        <v>946.4601769911504</v>
      </c>
      <c r="I836" s="10" t="s">
        <v>151</v>
      </c>
    </row>
    <row r="837" spans="3:9" ht="15">
      <c r="C837" s="9" t="s">
        <v>111</v>
      </c>
      <c r="D837" s="10" t="s">
        <v>149</v>
      </c>
      <c r="E837" s="10" t="s">
        <v>112</v>
      </c>
      <c r="F837" s="25">
        <v>2813</v>
      </c>
      <c r="G837" s="11">
        <v>2.33</v>
      </c>
      <c r="H837" s="12">
        <f t="shared" si="14"/>
        <v>1207.2961373390558</v>
      </c>
      <c r="I837" s="10" t="s">
        <v>151</v>
      </c>
    </row>
    <row r="838" spans="3:9" ht="15">
      <c r="C838" s="9" t="s">
        <v>113</v>
      </c>
      <c r="D838" s="10" t="s">
        <v>223</v>
      </c>
      <c r="E838" s="10" t="s">
        <v>114</v>
      </c>
      <c r="F838" s="25">
        <v>1779</v>
      </c>
      <c r="G838" s="11">
        <v>2.33</v>
      </c>
      <c r="H838" s="12">
        <f t="shared" si="14"/>
        <v>763.519313304721</v>
      </c>
      <c r="I838" s="10" t="s">
        <v>151</v>
      </c>
    </row>
    <row r="839" spans="3:9" ht="15">
      <c r="C839" s="9" t="s">
        <v>115</v>
      </c>
      <c r="D839" s="10" t="s">
        <v>223</v>
      </c>
      <c r="E839" s="10" t="s">
        <v>116</v>
      </c>
      <c r="F839" s="25">
        <v>270</v>
      </c>
      <c r="G839" s="11">
        <v>8.59</v>
      </c>
      <c r="H839" s="12">
        <f t="shared" si="14"/>
        <v>31.431897555296857</v>
      </c>
      <c r="I839" s="10" t="s">
        <v>151</v>
      </c>
    </row>
    <row r="840" spans="3:9" ht="15">
      <c r="C840" s="9" t="s">
        <v>117</v>
      </c>
      <c r="D840" s="10" t="s">
        <v>223</v>
      </c>
      <c r="E840" s="10" t="s">
        <v>118</v>
      </c>
      <c r="F840" s="25">
        <v>4412</v>
      </c>
      <c r="G840" s="11">
        <v>3.98</v>
      </c>
      <c r="H840" s="12">
        <f t="shared" si="14"/>
        <v>1108.5427135678392</v>
      </c>
      <c r="I840" s="10" t="s">
        <v>151</v>
      </c>
    </row>
    <row r="841" spans="3:9" ht="15">
      <c r="C841" s="9" t="s">
        <v>119</v>
      </c>
      <c r="D841" s="14" t="s">
        <v>159</v>
      </c>
      <c r="E841" s="10" t="s">
        <v>120</v>
      </c>
      <c r="F841" s="25">
        <v>3299</v>
      </c>
      <c r="G841" s="11">
        <v>3.07</v>
      </c>
      <c r="H841" s="12">
        <f t="shared" si="14"/>
        <v>1074.5928338762214</v>
      </c>
      <c r="I841" s="10" t="s">
        <v>151</v>
      </c>
    </row>
    <row r="842" spans="3:9" ht="15">
      <c r="C842" s="9" t="s">
        <v>121</v>
      </c>
      <c r="D842" s="10" t="s">
        <v>223</v>
      </c>
      <c r="E842" s="10" t="s">
        <v>122</v>
      </c>
      <c r="F842" s="25">
        <v>1577</v>
      </c>
      <c r="G842" s="11">
        <v>2.59</v>
      </c>
      <c r="H842" s="12">
        <f t="shared" si="14"/>
        <v>608.8803088803089</v>
      </c>
      <c r="I842" s="10" t="s">
        <v>151</v>
      </c>
    </row>
    <row r="843" spans="3:9" ht="15">
      <c r="C843" s="9" t="s">
        <v>123</v>
      </c>
      <c r="D843" s="10" t="s">
        <v>223</v>
      </c>
      <c r="E843" s="10" t="s">
        <v>124</v>
      </c>
      <c r="F843" s="25">
        <v>4786</v>
      </c>
      <c r="G843" s="11">
        <v>20.88</v>
      </c>
      <c r="H843" s="12">
        <f t="shared" si="14"/>
        <v>229.21455938697318</v>
      </c>
      <c r="I843" s="10" t="s">
        <v>151</v>
      </c>
    </row>
    <row r="844" spans="3:9" ht="15">
      <c r="C844" s="9" t="s">
        <v>1459</v>
      </c>
      <c r="D844" s="10" t="s">
        <v>223</v>
      </c>
      <c r="E844" s="10" t="s">
        <v>125</v>
      </c>
      <c r="F844" s="25">
        <v>1060</v>
      </c>
      <c r="G844" s="11">
        <v>0.74</v>
      </c>
      <c r="H844" s="12">
        <f t="shared" si="14"/>
        <v>1432.4324324324325</v>
      </c>
      <c r="I844" s="10" t="s">
        <v>151</v>
      </c>
    </row>
    <row r="845" spans="3:9" ht="15">
      <c r="C845" s="9" t="s">
        <v>126</v>
      </c>
      <c r="D845" s="10" t="s">
        <v>223</v>
      </c>
      <c r="E845" s="10" t="s">
        <v>127</v>
      </c>
      <c r="F845" s="25">
        <v>2739</v>
      </c>
      <c r="G845" s="11">
        <v>2.9</v>
      </c>
      <c r="H845" s="12">
        <f t="shared" si="14"/>
        <v>944.4827586206897</v>
      </c>
      <c r="I845" s="10" t="s">
        <v>151</v>
      </c>
    </row>
    <row r="846" spans="3:9" ht="15">
      <c r="C846" s="9" t="s">
        <v>128</v>
      </c>
      <c r="D846" s="10" t="s">
        <v>223</v>
      </c>
      <c r="E846" s="10" t="s">
        <v>129</v>
      </c>
      <c r="F846" s="25">
        <v>1520</v>
      </c>
      <c r="G846" s="11">
        <v>4.79</v>
      </c>
      <c r="H846" s="12">
        <f t="shared" si="14"/>
        <v>317.32776617954073</v>
      </c>
      <c r="I846" s="10" t="s">
        <v>151</v>
      </c>
    </row>
    <row r="847" spans="3:9" ht="15">
      <c r="C847" s="9" t="s">
        <v>130</v>
      </c>
      <c r="D847" s="10" t="s">
        <v>149</v>
      </c>
      <c r="E847" s="10" t="s">
        <v>131</v>
      </c>
      <c r="F847" s="25">
        <v>7060</v>
      </c>
      <c r="G847" s="11">
        <v>9.92</v>
      </c>
      <c r="H847" s="12">
        <f t="shared" si="14"/>
        <v>711.6935483870968</v>
      </c>
      <c r="I847" s="10" t="s">
        <v>151</v>
      </c>
    </row>
    <row r="848" spans="3:9" ht="15">
      <c r="C848" s="9" t="s">
        <v>132</v>
      </c>
      <c r="D848" s="9" t="s">
        <v>149</v>
      </c>
      <c r="E848" s="10" t="s">
        <v>133</v>
      </c>
      <c r="F848" s="25">
        <v>24968</v>
      </c>
      <c r="G848" s="11">
        <v>17.72</v>
      </c>
      <c r="H848" s="12">
        <f t="shared" si="14"/>
        <v>1409.0293453724605</v>
      </c>
      <c r="I848" s="10" t="s">
        <v>151</v>
      </c>
    </row>
    <row r="849" spans="3:9" ht="15">
      <c r="C849" s="13" t="s">
        <v>134</v>
      </c>
      <c r="D849" s="6" t="s">
        <v>1460</v>
      </c>
      <c r="E849" s="8"/>
      <c r="F849" s="26">
        <f>SUM(F814:F848)</f>
        <v>107513</v>
      </c>
      <c r="G849" s="20">
        <v>183.98</v>
      </c>
      <c r="H849" s="12">
        <f t="shared" si="14"/>
        <v>584.3733014458094</v>
      </c>
      <c r="I849" s="8"/>
    </row>
    <row r="850" spans="3:9" ht="15">
      <c r="C850" s="5"/>
      <c r="D850" s="6"/>
      <c r="E850" s="8"/>
      <c r="G850" s="8"/>
      <c r="H850" s="17"/>
      <c r="I850" s="8"/>
    </row>
    <row r="851" spans="3:9" ht="15">
      <c r="C851" s="5"/>
      <c r="D851" s="6"/>
      <c r="E851" s="8"/>
      <c r="G851" s="8"/>
      <c r="H851" s="17"/>
      <c r="I851" s="8"/>
    </row>
    <row r="852" spans="3:9" ht="15">
      <c r="C852" s="3" t="s">
        <v>135</v>
      </c>
      <c r="D852" s="6"/>
      <c r="E852" s="8"/>
      <c r="F852" s="26">
        <f>F35+F55+F81+F94+F115+F135+F152+F177+F208+F222+F248+F266+F281+F303+F316+F331+F344+F404+F420+F448+F477+F499+F516+F529+F552+F574+F601+F613+F635+F660+F715+F737+F749+F762+F775+F810+F849</f>
        <v>1601198</v>
      </c>
      <c r="G852" s="20">
        <v>46807.08</v>
      </c>
      <c r="H852" s="17">
        <f>F852/G852</f>
        <v>34.20845735303292</v>
      </c>
      <c r="I852" s="8"/>
    </row>
    <row r="853" spans="3:9" ht="15">
      <c r="C853" s="5"/>
      <c r="D853" s="6"/>
      <c r="E853" s="8"/>
      <c r="G853" s="8"/>
      <c r="H853" s="17"/>
      <c r="I853" s="8"/>
    </row>
    <row r="854" spans="3:9" ht="15">
      <c r="C854" s="10" t="s">
        <v>136</v>
      </c>
      <c r="D854" s="9" t="s">
        <v>149</v>
      </c>
      <c r="E854" s="10" t="s">
        <v>137</v>
      </c>
      <c r="F854" s="25">
        <v>959578</v>
      </c>
      <c r="G854" s="11">
        <v>303.7</v>
      </c>
      <c r="H854" s="12">
        <f>F854/G854</f>
        <v>3159.6246295686533</v>
      </c>
      <c r="I854" s="10"/>
    </row>
    <row r="855" spans="3:9" ht="15">
      <c r="C855" s="5"/>
      <c r="D855" s="6"/>
      <c r="E855" s="8"/>
      <c r="G855" s="8"/>
      <c r="H855" s="17"/>
      <c r="I855" s="8"/>
    </row>
    <row r="856" spans="3:9" ht="15">
      <c r="C856" s="21" t="s">
        <v>1466</v>
      </c>
      <c r="D856" s="6"/>
      <c r="E856" s="8"/>
      <c r="F856" s="26">
        <f>F852+F854</f>
        <v>2560776</v>
      </c>
      <c r="G856" s="20">
        <f>G852+G854</f>
        <v>47110.78</v>
      </c>
      <c r="H856" s="17">
        <f>F856/G856</f>
        <v>54.356476373348094</v>
      </c>
      <c r="I856" s="8"/>
    </row>
  </sheetData>
  <sheetProtection/>
  <mergeCells count="5">
    <mergeCell ref="B5:I5"/>
    <mergeCell ref="B1:I1"/>
    <mergeCell ref="B2:I2"/>
    <mergeCell ref="B3:I3"/>
    <mergeCell ref="B4:I4"/>
  </mergeCells>
  <printOptions gridLines="1"/>
  <pageMargins left="0.75" right="0.75" top="1" bottom="1" header="0.5" footer="0.5"/>
  <pageSetup horizontalDpi="600" verticalDpi="600" orientation="portrait" scale="88" r:id="rId1"/>
  <headerFooter alignWithMargins="0">
    <oddFooter>&amp;C&amp;P</oddFooter>
  </headerFooter>
  <rowBreaks count="20" manualBreakCount="20">
    <brk id="37" min="1" max="8" man="1"/>
    <brk id="82" min="1" max="8" man="1"/>
    <brk id="116" min="1" max="8" man="1"/>
    <brk id="154" min="1" max="8" man="1"/>
    <brk id="179" min="1" max="8" man="1"/>
    <brk id="223" min="1" max="8" man="1"/>
    <brk id="267" min="1" max="8" man="1"/>
    <brk id="305" min="1" max="8" man="1"/>
    <brk id="346" min="1" max="8" man="1"/>
    <brk id="375" min="1" max="8" man="1"/>
    <brk id="464" min="1" max="8" man="1"/>
    <brk id="501" min="1" max="8" man="1"/>
    <brk id="541" min="1" max="8" man="1"/>
    <brk id="586" min="1" max="8" man="1"/>
    <brk id="627" min="1" max="8" man="1"/>
    <brk id="662" min="1" max="8" man="1"/>
    <brk id="694" min="1" max="8" man="1"/>
    <brk id="738" min="1" max="8" man="1"/>
    <brk id="777" min="1" max="8" man="1"/>
    <brk id="81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Mikhail Gusarov</dc:creator>
  <cp:keywords/>
  <dc:description/>
  <cp:lastModifiedBy>Administrator</cp:lastModifiedBy>
  <cp:lastPrinted>2013-06-12T19:46:30Z</cp:lastPrinted>
  <dcterms:created xsi:type="dcterms:W3CDTF">2010-07-26T19:15:43Z</dcterms:created>
  <dcterms:modified xsi:type="dcterms:W3CDTF">2015-07-24T18:07:39Z</dcterms:modified>
  <cp:category/>
  <cp:version/>
  <cp:contentType/>
  <cp:contentStatus/>
</cp:coreProperties>
</file>