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iot\Documents\"/>
    </mc:Choice>
  </mc:AlternateContent>
  <xr:revisionPtr revIDLastSave="0" documentId="13_ncr:1_{435C67FD-646F-4A4A-A32A-B8D28F6D3529}" xr6:coauthVersionLast="46" xr6:coauthVersionMax="46" xr10:uidLastSave="{00000000-0000-0000-0000-000000000000}"/>
  <bookViews>
    <workbookView xWindow="28680" yWindow="-105" windowWidth="29040" windowHeight="15840" xr2:uid="{00000000-000D-0000-FFFF-FFFF00000000}"/>
  </bookViews>
  <sheets>
    <sheet name="2016 cpi" sheetId="1" r:id="rId1"/>
  </sheets>
  <definedNames>
    <definedName name="_xlnm.Print_Area" localSheetId="0">'2016 cpi'!$A$1:$G$22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C14" i="1"/>
  <c r="C13" i="1"/>
  <c r="C5" i="1"/>
  <c r="C15" i="1"/>
  <c r="F17" i="1"/>
  <c r="F18" i="1"/>
  <c r="C16" i="1"/>
  <c r="C12" i="1"/>
  <c r="C11" i="1"/>
  <c r="C10" i="1"/>
  <c r="C9" i="1"/>
  <c r="C8" i="1"/>
  <c r="C7" i="1"/>
  <c r="C6" i="1"/>
  <c r="B17" i="1"/>
  <c r="C18" i="1" l="1"/>
  <c r="B19" i="1"/>
  <c r="C21" i="1" s="1"/>
  <c r="D21" i="1" s="1"/>
  <c r="B20" i="1" l="1"/>
</calcChain>
</file>

<file path=xl/sharedStrings.xml><?xml version="1.0" encoding="utf-8"?>
<sst xmlns="http://schemas.openxmlformats.org/spreadsheetml/2006/main" count="73" uniqueCount="45">
  <si>
    <t>Index</t>
  </si>
  <si>
    <t>Monthly Chg</t>
  </si>
  <si>
    <t>na</t>
  </si>
  <si>
    <t>Avg M Ind:</t>
  </si>
  <si>
    <t>Abs.Yrly Chg:</t>
  </si>
  <si>
    <t>Dec-Dec %</t>
  </si>
  <si>
    <t>Inflated</t>
  </si>
  <si>
    <t>Rounded Final</t>
  </si>
  <si>
    <t>% Chg Yr to Yr 
Avg Monthly Index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</si>
  <si>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</si>
  <si>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</si>
  <si>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</si>
  <si>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</si>
  <si>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</si>
  <si>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</si>
  <si>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</si>
  <si>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</si>
  <si>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</si>
  <si>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</si>
  <si>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</si>
  <si>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</si>
  <si>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</si>
  <si>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</si>
  <si>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HALF1</t>
  </si>
  <si>
    <t>HALF2</t>
  </si>
  <si>
    <t>CPI-All Urban Consumers (Current Series)</t>
  </si>
  <si>
    <t>Original Data Value</t>
  </si>
  <si>
    <t>Series Id:</t>
  </si>
  <si>
    <t>CUUR0000SA0</t>
  </si>
  <si>
    <t>Not Seasonally Adjusted</t>
  </si>
  <si>
    <t>Series Title:</t>
  </si>
  <si>
    <t>All items in U.S. city average, all urban consumers, not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</si>
  <si>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</si>
  <si>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</si>
  <si>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</si>
  <si>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</si>
  <si>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</si>
  <si>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</si>
  <si>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</si>
  <si>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2020 CPI - All Urban Not Seasonally Adjusted</t>
  </si>
  <si>
    <t>2008 to 2021</t>
  </si>
  <si>
    <t>2021-22 Inflation Factor for Calculation of Various School District Budget Disclosure Forms</t>
  </si>
  <si>
    <t>2021 CPI - All Urban Not Seasonally Adjusted</t>
  </si>
  <si>
    <t>2022-23 Threshold:</t>
  </si>
  <si>
    <t>2021-22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</si>
</sst>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0.000"/>
    <numFmt numFmtId="165" formatCode="0.0000%"/>
    <numFmt numFmtId="166" formatCode="#0.000"/>
  </numFmts>
  <fonts count="8" x14ac:knownFonts="1">
    <font>
      <sz val="10"/>
      <name val="Arial"/>
    </font>
    <font>
      <sz val="10"/>
      <name val="Arial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6" fontId="3" fillId="0" borderId="0" xfId="0" applyNumberFormat="1" applyFont="1" applyAlignment="1">
      <alignment horizontal="right"/>
    </xf>
    <xf numFmtId="164" fontId="3" fillId="0" borderId="0" xfId="1" applyNumberFormat="1" applyFont="1" applyFill="1"/>
    <xf numFmtId="0" fontId="4" fillId="0" borderId="0" xfId="0" applyFont="1"/>
    <xf numFmtId="0" fontId="5" fillId="0" borderId="1" xfId="0" applyFont="1" applyBorder="1" applyAlignment="1">
      <alignment horizontal="center"/>
    </xf>
    <xf numFmtId="17" fontId="5" fillId="0" borderId="0" xfId="0" applyNumberFormat="1" applyFont="1" applyAlignment="1">
      <alignment horizontal="right" indent="2"/>
    </xf>
    <xf numFmtId="16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0" fontId="4" fillId="0" borderId="1" xfId="1" applyNumberFormat="1" applyFont="1" applyBorder="1"/>
    <xf numFmtId="0" fontId="5" fillId="0" borderId="0" xfId="0" applyFont="1" applyAlignment="1"/>
    <xf numFmtId="10" fontId="5" fillId="0" borderId="1" xfId="1" applyNumberFormat="1" applyFont="1" applyBorder="1"/>
    <xf numFmtId="0" fontId="5" fillId="0" borderId="1" xfId="0" applyFont="1" applyBorder="1"/>
    <xf numFmtId="164" fontId="6" fillId="0" borderId="1" xfId="0" applyNumberFormat="1" applyFont="1" applyBorder="1"/>
    <xf numFmtId="10" fontId="5" fillId="0" borderId="1" xfId="0" applyNumberFormat="1" applyFont="1" applyBorder="1"/>
    <xf numFmtId="165" fontId="6" fillId="0" borderId="2" xfId="1" applyNumberFormat="1" applyFont="1" applyBorder="1"/>
    <xf numFmtId="10" fontId="5" fillId="0" borderId="0" xfId="0" applyNumberFormat="1" applyFont="1" applyBorder="1"/>
    <xf numFmtId="0" fontId="5" fillId="0" borderId="0" xfId="0" applyFont="1"/>
    <xf numFmtId="164" fontId="6" fillId="0" borderId="0" xfId="0" applyNumberFormat="1" applyFont="1" applyBorder="1"/>
    <xf numFmtId="10" fontId="6" fillId="0" borderId="2" xfId="1" applyNumberFormat="1" applyFont="1" applyBorder="1"/>
    <xf numFmtId="6" fontId="5" fillId="0" borderId="1" xfId="0" applyNumberFormat="1" applyFont="1" applyBorder="1"/>
    <xf numFmtId="8" fontId="5" fillId="0" borderId="1" xfId="0" applyNumberFormat="1" applyFont="1" applyBorder="1"/>
    <xf numFmtId="6" fontId="6" fillId="0" borderId="1" xfId="0" applyNumberFormat="1" applyFont="1" applyBorder="1"/>
    <xf numFmtId="6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2" fontId="4" fillId="0" borderId="0" xfId="0" applyNumberFormat="1" applyFont="1"/>
    <xf numFmtId="164" fontId="4" fillId="0" borderId="0" xfId="0" applyNumberFormat="1" applyFont="1"/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4" fillId="0" borderId="4" xfId="0" applyFont="1" applyBorder="1" applyAlignment="1"/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2"/>
  <sheetViews>
    <sheetView tabSelected="1" zoomScaleNormal="100" workbookViewId="0">
      <selection sqref="A1:G1"/>
    </sheetView>
  </sheetViews>
  <sheetFormatPr defaultRowHeight="12.75" x14ac:dyDescent="0.2"/>
  <cols>
    <col min="1" max="1" width="18" bestFit="1" customWidth="1"/>
    <col min="2" max="3" width="12.28515625" bestFit="1" customWidth="1"/>
    <col min="4" max="4" width="13.85546875" bestFit="1" customWidth="1"/>
    <col min="5" max="5" width="10.42578125" bestFit="1" customWidth="1"/>
    <col min="6" max="16" width="7.5703125" bestFit="1" customWidth="1"/>
  </cols>
  <sheetData>
    <row r="1" spans="1:16" ht="15" x14ac:dyDescent="0.25">
      <c r="A1" s="34" t="s">
        <v>41</v>
      </c>
      <c r="B1" s="34"/>
      <c r="C1" s="34"/>
      <c r="D1" s="34"/>
      <c r="E1" s="34"/>
      <c r="F1" s="34"/>
      <c r="G1" s="34"/>
      <c r="H1" s="5"/>
      <c r="I1" s="5"/>
      <c r="J1" s="5"/>
      <c r="K1" s="5"/>
      <c r="L1" s="5"/>
      <c r="M1" s="5"/>
      <c r="N1" s="5"/>
      <c r="O1" s="5"/>
      <c r="P1" s="5"/>
    </row>
    <row r="2" spans="1:16" ht="15" x14ac:dyDescent="0.25">
      <c r="A2" s="30" t="s">
        <v>42</v>
      </c>
      <c r="B2" s="30"/>
      <c r="C2" s="30"/>
      <c r="D2" s="5"/>
      <c r="E2" s="35" t="s">
        <v>39</v>
      </c>
      <c r="F2" s="35"/>
      <c r="G2" s="35"/>
      <c r="H2" s="35"/>
      <c r="I2" s="35"/>
      <c r="J2" s="35"/>
      <c r="K2" s="5"/>
      <c r="L2" s="5"/>
      <c r="M2" s="5"/>
      <c r="N2" s="5"/>
      <c r="O2" s="5"/>
      <c r="P2" s="5"/>
    </row>
    <row r="3" spans="1:16" ht="15" x14ac:dyDescent="0.25">
      <c r="A3" s="5"/>
      <c r="B3" s="6" t="s">
        <v>0</v>
      </c>
      <c r="C3" s="6" t="s">
        <v>1</v>
      </c>
      <c r="D3" s="5"/>
      <c r="E3" s="5"/>
      <c r="F3" s="26" t="s">
        <v>0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 x14ac:dyDescent="0.25">
      <c r="A4" s="7">
        <v>44166</v>
      </c>
      <c r="B4" s="8">
        <v>260.47399999999999</v>
      </c>
      <c r="C4" s="9" t="s">
        <v>2</v>
      </c>
      <c r="D4" s="5"/>
      <c r="E4" s="5"/>
      <c r="F4" s="9" t="s">
        <v>2</v>
      </c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x14ac:dyDescent="0.25">
      <c r="A5" s="7" t="s">
        <v>10</v>
      </c>
      <c r="B5" s="8">
        <v>261.58199999999999</v>
      </c>
      <c r="C5" s="10">
        <f>((B5-B4)/B4)</f>
        <v>4.2537834870275118E-3</v>
      </c>
      <c r="D5" s="5"/>
      <c r="E5" s="7" t="s">
        <v>10</v>
      </c>
      <c r="F5" s="8">
        <v>257.971</v>
      </c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" x14ac:dyDescent="0.25">
      <c r="A6" s="7" t="s">
        <v>11</v>
      </c>
      <c r="B6" s="8">
        <v>263.01400000000001</v>
      </c>
      <c r="C6" s="10">
        <f t="shared" ref="C6:C16" si="0">((B6-B5)/B5)</f>
        <v>5.4743827939231918E-3</v>
      </c>
      <c r="D6" s="5"/>
      <c r="E6" s="7" t="s">
        <v>11</v>
      </c>
      <c r="F6" s="8">
        <v>258.678</v>
      </c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 x14ac:dyDescent="0.25">
      <c r="A7" s="7" t="s">
        <v>12</v>
      </c>
      <c r="B7" s="8">
        <v>264.87700000000001</v>
      </c>
      <c r="C7" s="10">
        <f t="shared" si="0"/>
        <v>7.0832731337495325E-3</v>
      </c>
      <c r="D7" s="5"/>
      <c r="E7" s="7" t="s">
        <v>12</v>
      </c>
      <c r="F7" s="8">
        <v>258.11500000000001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 x14ac:dyDescent="0.25">
      <c r="A8" s="7" t="s">
        <v>13</v>
      </c>
      <c r="B8" s="8">
        <v>267.05399999999997</v>
      </c>
      <c r="C8" s="10">
        <f t="shared" si="0"/>
        <v>8.2189091540600511E-3</v>
      </c>
      <c r="D8" s="5"/>
      <c r="E8" s="7" t="s">
        <v>13</v>
      </c>
      <c r="F8" s="8">
        <v>256.38900000000001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" x14ac:dyDescent="0.25">
      <c r="A9" s="7" t="s">
        <v>14</v>
      </c>
      <c r="B9" s="8">
        <v>269.19499999999999</v>
      </c>
      <c r="C9" s="10">
        <f t="shared" si="0"/>
        <v>8.0171051547627808E-3</v>
      </c>
      <c r="D9" s="5"/>
      <c r="E9" s="7" t="s">
        <v>14</v>
      </c>
      <c r="F9" s="8">
        <v>256.39400000000001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" x14ac:dyDescent="0.25">
      <c r="A10" s="7" t="s">
        <v>15</v>
      </c>
      <c r="B10" s="8">
        <v>271.69600000000003</v>
      </c>
      <c r="C10" s="10">
        <f t="shared" si="0"/>
        <v>9.2906629023571507E-3</v>
      </c>
      <c r="D10" s="5"/>
      <c r="E10" s="7" t="s">
        <v>15</v>
      </c>
      <c r="F10" s="8">
        <v>257.79700000000003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" x14ac:dyDescent="0.25">
      <c r="A11" s="7" t="s">
        <v>16</v>
      </c>
      <c r="B11" s="8">
        <v>273.00299999999999</v>
      </c>
      <c r="C11" s="10">
        <f t="shared" si="0"/>
        <v>4.8105235262939439E-3</v>
      </c>
      <c r="D11" s="5"/>
      <c r="E11" s="7" t="s">
        <v>16</v>
      </c>
      <c r="F11" s="8">
        <v>259.101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" x14ac:dyDescent="0.25">
      <c r="A12" s="7" t="s">
        <v>17</v>
      </c>
      <c r="B12" s="8">
        <v>273.56700000000001</v>
      </c>
      <c r="C12" s="10">
        <f t="shared" si="0"/>
        <v>2.0659113636114675E-3</v>
      </c>
      <c r="D12" s="5"/>
      <c r="E12" s="7" t="s">
        <v>17</v>
      </c>
      <c r="F12" s="8">
        <v>259.91800000000001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" x14ac:dyDescent="0.25">
      <c r="A13" s="7" t="s">
        <v>18</v>
      </c>
      <c r="B13" s="8">
        <v>274.31</v>
      </c>
      <c r="C13" s="10">
        <f>((B14-B12)/B12)</f>
        <v>1.1046654018942311E-2</v>
      </c>
      <c r="D13" s="5"/>
      <c r="E13" s="7" t="s">
        <v>18</v>
      </c>
      <c r="F13" s="8">
        <v>260.27999999999997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" x14ac:dyDescent="0.25">
      <c r="A14" s="7" t="s">
        <v>19</v>
      </c>
      <c r="B14" s="8">
        <v>276.589</v>
      </c>
      <c r="C14" s="10">
        <f>((B15-B14)/B14)</f>
        <v>4.9134275043475357E-3</v>
      </c>
      <c r="D14" s="5"/>
      <c r="E14" s="7" t="s">
        <v>19</v>
      </c>
      <c r="F14" s="8">
        <v>260.38799999999998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 x14ac:dyDescent="0.25">
      <c r="A15" s="7" t="s">
        <v>20</v>
      </c>
      <c r="B15" s="8">
        <v>277.94799999999998</v>
      </c>
      <c r="C15" s="10">
        <f>((B15-B15)/B15)</f>
        <v>0</v>
      </c>
      <c r="D15" s="5"/>
      <c r="E15" s="7" t="s">
        <v>20</v>
      </c>
      <c r="F15" s="8">
        <v>260.22899999999998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" x14ac:dyDescent="0.25">
      <c r="A16" s="7" t="s">
        <v>21</v>
      </c>
      <c r="B16" s="8">
        <v>278.80200000000002</v>
      </c>
      <c r="C16" s="10">
        <f t="shared" si="0"/>
        <v>3.0725171614835937E-3</v>
      </c>
      <c r="D16" s="5"/>
      <c r="E16" s="7" t="s">
        <v>21</v>
      </c>
      <c r="F16" s="8">
        <v>260.47399999999999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" x14ac:dyDescent="0.25">
      <c r="A17" s="11" t="s">
        <v>4</v>
      </c>
      <c r="B17" s="12">
        <f>(B16-B4)/B4</f>
        <v>7.0364028655451341E-2</v>
      </c>
      <c r="C17" s="9" t="s">
        <v>2</v>
      </c>
      <c r="D17" s="5"/>
      <c r="E17" s="13" t="s">
        <v>5</v>
      </c>
      <c r="F17" s="12">
        <f>(B16-F16)/F16</f>
        <v>7.0364028655451341E-2</v>
      </c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5" x14ac:dyDescent="0.25">
      <c r="A18" s="11" t="s">
        <v>3</v>
      </c>
      <c r="B18" s="14">
        <f>AVERAGE(B5:B16)</f>
        <v>270.96975000000003</v>
      </c>
      <c r="C18" s="15">
        <f>AVERAGE(C5:C16)</f>
        <v>5.6872625167132549E-3</v>
      </c>
      <c r="D18" s="5"/>
      <c r="E18" s="13" t="s">
        <v>3</v>
      </c>
      <c r="F18" s="14">
        <f>AVERAGE(F5:F16)</f>
        <v>258.81116666666668</v>
      </c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5" x14ac:dyDescent="0.25">
      <c r="A19" s="31" t="s">
        <v>8</v>
      </c>
      <c r="B19" s="16">
        <f>(B18-F18)/F18</f>
        <v>4.6978588636373962E-2</v>
      </c>
      <c r="C19" s="17"/>
      <c r="D19" s="5"/>
      <c r="E19" s="18"/>
      <c r="F19" s="19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5" x14ac:dyDescent="0.25">
      <c r="A20" s="33"/>
      <c r="B20" s="20">
        <f>B19</f>
        <v>4.6978588636373962E-2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" x14ac:dyDescent="0.25">
      <c r="A21" s="31" t="s">
        <v>43</v>
      </c>
      <c r="B21" s="21">
        <v>143000</v>
      </c>
      <c r="C21" s="22">
        <f>B21+(B21*B19)</f>
        <v>149717.93817500147</v>
      </c>
      <c r="D21" s="23">
        <f>ROUND(C21,-3)</f>
        <v>150000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" x14ac:dyDescent="0.25">
      <c r="A22" s="32"/>
      <c r="B22" s="24" t="s">
        <v>44</v>
      </c>
      <c r="C22" s="24" t="s">
        <v>6</v>
      </c>
      <c r="D22" s="24" t="s">
        <v>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" x14ac:dyDescent="0.25">
      <c r="A26" s="39" t="s">
        <v>25</v>
      </c>
      <c r="B26" s="37"/>
      <c r="C26" s="37"/>
      <c r="D26" s="37"/>
      <c r="E26" s="37"/>
      <c r="F26" s="37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 x14ac:dyDescent="0.25">
      <c r="A27" s="39" t="s">
        <v>26</v>
      </c>
      <c r="B27" s="37"/>
      <c r="C27" s="37"/>
      <c r="D27" s="37"/>
      <c r="E27" s="37"/>
      <c r="F27" s="37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" x14ac:dyDescent="0.25">
      <c r="A28" s="37"/>
      <c r="B28" s="37"/>
      <c r="C28" s="37"/>
      <c r="D28" s="37"/>
      <c r="E28" s="37"/>
      <c r="F28" s="37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" x14ac:dyDescent="0.25">
      <c r="A29" s="25" t="s">
        <v>27</v>
      </c>
      <c r="B29" s="36" t="s">
        <v>28</v>
      </c>
      <c r="C29" s="37"/>
      <c r="D29" s="37"/>
      <c r="E29" s="37"/>
      <c r="F29" s="37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" x14ac:dyDescent="0.25">
      <c r="A30" s="40" t="s">
        <v>29</v>
      </c>
      <c r="B30" s="37"/>
      <c r="C30" s="37"/>
      <c r="D30" s="37"/>
      <c r="E30" s="37"/>
      <c r="F30" s="37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x14ac:dyDescent="0.25">
      <c r="A31" s="25" t="s">
        <v>30</v>
      </c>
      <c r="B31" s="36" t="s">
        <v>31</v>
      </c>
      <c r="C31" s="37"/>
      <c r="D31" s="37"/>
      <c r="E31" s="37"/>
      <c r="F31" s="37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x14ac:dyDescent="0.25">
      <c r="A32" s="25" t="s">
        <v>32</v>
      </c>
      <c r="B32" s="36" t="s">
        <v>33</v>
      </c>
      <c r="C32" s="37"/>
      <c r="D32" s="37"/>
      <c r="E32" s="37"/>
      <c r="F32" s="37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 x14ac:dyDescent="0.25">
      <c r="A33" s="25" t="s">
        <v>34</v>
      </c>
      <c r="B33" s="36" t="s">
        <v>35</v>
      </c>
      <c r="C33" s="37"/>
      <c r="D33" s="37"/>
      <c r="E33" s="37"/>
      <c r="F33" s="37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 x14ac:dyDescent="0.25">
      <c r="A34" s="25" t="s">
        <v>36</v>
      </c>
      <c r="B34" s="36" t="s">
        <v>37</v>
      </c>
      <c r="C34" s="37"/>
      <c r="D34" s="37"/>
      <c r="E34" s="37"/>
      <c r="F34" s="37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 x14ac:dyDescent="0.25">
      <c r="A35" s="25" t="s">
        <v>38</v>
      </c>
      <c r="B35" s="38" t="s">
        <v>40</v>
      </c>
      <c r="C35" s="37"/>
      <c r="D35" s="37"/>
      <c r="E35" s="37"/>
      <c r="F35" s="37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.75" thickBot="1" x14ac:dyDescent="0.3">
      <c r="A37" s="1" t="s">
        <v>9</v>
      </c>
      <c r="B37" s="1" t="s">
        <v>10</v>
      </c>
      <c r="C37" s="1" t="s">
        <v>11</v>
      </c>
      <c r="D37" s="1" t="s">
        <v>12</v>
      </c>
      <c r="E37" s="1" t="s">
        <v>13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21</v>
      </c>
      <c r="N37" s="1" t="s">
        <v>22</v>
      </c>
      <c r="O37" s="1" t="s">
        <v>23</v>
      </c>
      <c r="P37" s="1" t="s">
        <v>24</v>
      </c>
    </row>
    <row r="38" spans="1:16" ht="15.75" thickTop="1" x14ac:dyDescent="0.25">
      <c r="A38" s="2">
        <v>2008</v>
      </c>
      <c r="B38" s="3">
        <v>211.08</v>
      </c>
      <c r="C38" s="3">
        <v>211.69300000000001</v>
      </c>
      <c r="D38" s="3">
        <v>213.52799999999999</v>
      </c>
      <c r="E38" s="3">
        <v>214.82300000000001</v>
      </c>
      <c r="F38" s="3">
        <v>216.63200000000001</v>
      </c>
      <c r="G38" s="3">
        <v>218.815</v>
      </c>
      <c r="H38" s="3">
        <v>219.964</v>
      </c>
      <c r="I38" s="3">
        <v>219.08600000000001</v>
      </c>
      <c r="J38" s="3">
        <v>218.78299999999999</v>
      </c>
      <c r="K38" s="3">
        <v>216.57300000000001</v>
      </c>
      <c r="L38" s="3">
        <v>212.42500000000001</v>
      </c>
      <c r="M38" s="3">
        <v>210.22800000000001</v>
      </c>
      <c r="N38" s="3">
        <v>215.303</v>
      </c>
      <c r="O38" s="3">
        <v>214.429</v>
      </c>
      <c r="P38" s="3">
        <v>216.17699999999999</v>
      </c>
    </row>
    <row r="39" spans="1:16" ht="15" x14ac:dyDescent="0.25">
      <c r="A39" s="2">
        <v>2009</v>
      </c>
      <c r="B39" s="3">
        <v>211.143</v>
      </c>
      <c r="C39" s="3">
        <v>212.19300000000001</v>
      </c>
      <c r="D39" s="3">
        <v>212.709</v>
      </c>
      <c r="E39" s="3">
        <v>213.24</v>
      </c>
      <c r="F39" s="3">
        <v>213.85599999999999</v>
      </c>
      <c r="G39" s="3">
        <v>215.69300000000001</v>
      </c>
      <c r="H39" s="3">
        <v>215.351</v>
      </c>
      <c r="I39" s="3">
        <v>215.834</v>
      </c>
      <c r="J39" s="3">
        <v>215.96899999999999</v>
      </c>
      <c r="K39" s="3">
        <v>216.17699999999999</v>
      </c>
      <c r="L39" s="3">
        <v>216.33</v>
      </c>
      <c r="M39" s="3">
        <v>215.94900000000001</v>
      </c>
      <c r="N39" s="3">
        <v>214.53700000000001</v>
      </c>
      <c r="O39" s="3">
        <v>213.13900000000001</v>
      </c>
      <c r="P39" s="3">
        <v>215.935</v>
      </c>
    </row>
    <row r="40" spans="1:16" ht="15" x14ac:dyDescent="0.25">
      <c r="A40" s="2">
        <v>2010</v>
      </c>
      <c r="B40" s="3">
        <v>216.68700000000001</v>
      </c>
      <c r="C40" s="3">
        <v>216.74100000000001</v>
      </c>
      <c r="D40" s="3">
        <v>217.631</v>
      </c>
      <c r="E40" s="3">
        <v>218.00899999999999</v>
      </c>
      <c r="F40" s="3">
        <v>218.178</v>
      </c>
      <c r="G40" s="3">
        <v>217.965</v>
      </c>
      <c r="H40" s="3">
        <v>218.011</v>
      </c>
      <c r="I40" s="3">
        <v>218.31200000000001</v>
      </c>
      <c r="J40" s="3">
        <v>218.43899999999999</v>
      </c>
      <c r="K40" s="3">
        <v>218.71100000000001</v>
      </c>
      <c r="L40" s="3">
        <v>218.803</v>
      </c>
      <c r="M40" s="3">
        <v>219.179</v>
      </c>
      <c r="N40" s="3">
        <v>218.05600000000001</v>
      </c>
      <c r="O40" s="3">
        <v>217.535</v>
      </c>
      <c r="P40" s="3">
        <v>218.57599999999999</v>
      </c>
    </row>
    <row r="41" spans="1:16" ht="15" x14ac:dyDescent="0.25">
      <c r="A41" s="2">
        <v>2011</v>
      </c>
      <c r="B41" s="3">
        <v>220.22300000000001</v>
      </c>
      <c r="C41" s="3">
        <v>221.309</v>
      </c>
      <c r="D41" s="3">
        <v>223.46700000000001</v>
      </c>
      <c r="E41" s="3">
        <v>224.90600000000001</v>
      </c>
      <c r="F41" s="3">
        <v>225.964</v>
      </c>
      <c r="G41" s="3">
        <v>225.72200000000001</v>
      </c>
      <c r="H41" s="3">
        <v>225.922</v>
      </c>
      <c r="I41" s="3">
        <v>226.54499999999999</v>
      </c>
      <c r="J41" s="3">
        <v>226.88900000000001</v>
      </c>
      <c r="K41" s="3">
        <v>226.42099999999999</v>
      </c>
      <c r="L41" s="3">
        <v>226.23</v>
      </c>
      <c r="M41" s="3">
        <v>225.672</v>
      </c>
      <c r="N41" s="3">
        <v>224.93899999999999</v>
      </c>
      <c r="O41" s="3">
        <v>223.59800000000001</v>
      </c>
      <c r="P41" s="3">
        <v>226.28</v>
      </c>
    </row>
    <row r="42" spans="1:16" ht="15" x14ac:dyDescent="0.25">
      <c r="A42" s="2">
        <v>2012</v>
      </c>
      <c r="B42" s="3">
        <v>226.66499999999999</v>
      </c>
      <c r="C42" s="3">
        <v>227.66300000000001</v>
      </c>
      <c r="D42" s="3">
        <v>229.392</v>
      </c>
      <c r="E42" s="3">
        <v>230.08500000000001</v>
      </c>
      <c r="F42" s="3">
        <v>229.815</v>
      </c>
      <c r="G42" s="3">
        <v>229.47800000000001</v>
      </c>
      <c r="H42" s="3">
        <v>229.10400000000001</v>
      </c>
      <c r="I42" s="3">
        <v>230.37899999999999</v>
      </c>
      <c r="J42" s="3">
        <v>231.40700000000001</v>
      </c>
      <c r="K42" s="3">
        <v>231.31700000000001</v>
      </c>
      <c r="L42" s="3">
        <v>230.221</v>
      </c>
      <c r="M42" s="3">
        <v>229.601</v>
      </c>
      <c r="N42" s="3">
        <v>229.59399999999999</v>
      </c>
      <c r="O42" s="3">
        <v>228.85</v>
      </c>
      <c r="P42" s="3">
        <v>230.33799999999999</v>
      </c>
    </row>
    <row r="43" spans="1:16" ht="15" x14ac:dyDescent="0.25">
      <c r="A43" s="2">
        <v>2013</v>
      </c>
      <c r="B43" s="3">
        <v>230.28</v>
      </c>
      <c r="C43" s="3">
        <v>232.166</v>
      </c>
      <c r="D43" s="3">
        <v>232.773</v>
      </c>
      <c r="E43" s="3">
        <v>232.53100000000001</v>
      </c>
      <c r="F43" s="3">
        <v>232.94499999999999</v>
      </c>
      <c r="G43" s="3">
        <v>233.50399999999999</v>
      </c>
      <c r="H43" s="3">
        <v>233.596</v>
      </c>
      <c r="I43" s="3">
        <v>233.87700000000001</v>
      </c>
      <c r="J43" s="3">
        <v>234.149</v>
      </c>
      <c r="K43" s="3">
        <v>233.54599999999999</v>
      </c>
      <c r="L43" s="3">
        <v>233.06899999999999</v>
      </c>
      <c r="M43" s="3">
        <v>233.04900000000001</v>
      </c>
      <c r="N43" s="3">
        <v>232.95699999999999</v>
      </c>
      <c r="O43" s="3">
        <v>232.36600000000001</v>
      </c>
      <c r="P43" s="3">
        <v>233.548</v>
      </c>
    </row>
    <row r="44" spans="1:16" ht="15" x14ac:dyDescent="0.25">
      <c r="A44" s="2">
        <v>2014</v>
      </c>
      <c r="B44" s="3">
        <v>233.916</v>
      </c>
      <c r="C44" s="3">
        <v>234.78100000000001</v>
      </c>
      <c r="D44" s="3">
        <v>236.29300000000001</v>
      </c>
      <c r="E44" s="3">
        <v>237.072</v>
      </c>
      <c r="F44" s="3">
        <v>237.9</v>
      </c>
      <c r="G44" s="3">
        <v>238.34299999999999</v>
      </c>
      <c r="H44" s="3">
        <v>238.25</v>
      </c>
      <c r="I44" s="3">
        <v>237.852</v>
      </c>
      <c r="J44" s="3">
        <v>238.03100000000001</v>
      </c>
      <c r="K44" s="3">
        <v>237.43299999999999</v>
      </c>
      <c r="L44" s="3">
        <v>236.15100000000001</v>
      </c>
      <c r="M44" s="3">
        <v>234.81200000000001</v>
      </c>
      <c r="N44" s="3">
        <v>236.73599999999999</v>
      </c>
      <c r="O44" s="3">
        <v>236.38399999999999</v>
      </c>
      <c r="P44" s="3">
        <v>237.08799999999999</v>
      </c>
    </row>
    <row r="45" spans="1:16" ht="15" x14ac:dyDescent="0.25">
      <c r="A45" s="2">
        <v>2015</v>
      </c>
      <c r="B45" s="3">
        <v>233.70699999999999</v>
      </c>
      <c r="C45" s="3">
        <v>234.72200000000001</v>
      </c>
      <c r="D45" s="3">
        <v>236.119</v>
      </c>
      <c r="E45" s="3">
        <v>236.59899999999999</v>
      </c>
      <c r="F45" s="3">
        <v>237.80500000000001</v>
      </c>
      <c r="G45" s="3">
        <v>238.63800000000001</v>
      </c>
      <c r="H45" s="3">
        <v>238.654</v>
      </c>
      <c r="I45" s="3">
        <v>238.316</v>
      </c>
      <c r="J45" s="3">
        <v>237.94499999999999</v>
      </c>
      <c r="K45" s="3">
        <v>237.83799999999999</v>
      </c>
      <c r="L45" s="3">
        <v>237.33600000000001</v>
      </c>
      <c r="M45" s="3">
        <v>236.52500000000001</v>
      </c>
      <c r="N45" s="3">
        <v>237.017</v>
      </c>
      <c r="O45" s="3">
        <v>236.26499999999999</v>
      </c>
      <c r="P45" s="3">
        <v>237.76900000000001</v>
      </c>
    </row>
    <row r="46" spans="1:16" ht="15" x14ac:dyDescent="0.25">
      <c r="A46" s="2">
        <v>2016</v>
      </c>
      <c r="B46" s="3">
        <v>236.916</v>
      </c>
      <c r="C46" s="3">
        <v>237.11099999999999</v>
      </c>
      <c r="D46" s="3">
        <v>238.13200000000001</v>
      </c>
      <c r="E46" s="3">
        <v>239.261</v>
      </c>
      <c r="F46" s="3">
        <v>240.22900000000001</v>
      </c>
      <c r="G46" s="3">
        <v>241.018</v>
      </c>
      <c r="H46" s="3">
        <v>240.62799999999999</v>
      </c>
      <c r="I46" s="3">
        <v>240.84899999999999</v>
      </c>
      <c r="J46" s="3">
        <v>241.428</v>
      </c>
      <c r="K46" s="3">
        <v>241.72900000000001</v>
      </c>
      <c r="L46" s="3">
        <v>241.35300000000001</v>
      </c>
      <c r="M46" s="3">
        <v>241.43199999999999</v>
      </c>
      <c r="N46" s="3">
        <v>240.00700000000001</v>
      </c>
      <c r="O46" s="3">
        <v>238.77799999999999</v>
      </c>
      <c r="P46" s="3">
        <v>241.23699999999999</v>
      </c>
    </row>
    <row r="47" spans="1:16" ht="15" x14ac:dyDescent="0.25">
      <c r="A47" s="2">
        <v>2017</v>
      </c>
      <c r="B47" s="3">
        <v>242.839</v>
      </c>
      <c r="C47" s="3">
        <v>243.60300000000001</v>
      </c>
      <c r="D47" s="3">
        <v>243.80099999999999</v>
      </c>
      <c r="E47" s="3">
        <v>244.524</v>
      </c>
      <c r="F47" s="3">
        <v>244.733</v>
      </c>
      <c r="G47" s="3">
        <v>244.95500000000001</v>
      </c>
      <c r="H47" s="3">
        <v>244.786</v>
      </c>
      <c r="I47" s="3">
        <v>245.51900000000001</v>
      </c>
      <c r="J47" s="3">
        <v>246.81899999999999</v>
      </c>
      <c r="K47" s="3">
        <v>246.66300000000001</v>
      </c>
      <c r="L47" s="3">
        <v>246.66900000000001</v>
      </c>
      <c r="M47" s="3">
        <v>246.524</v>
      </c>
      <c r="N47" s="3">
        <v>245.12</v>
      </c>
      <c r="O47" s="3">
        <v>244.07599999999999</v>
      </c>
      <c r="P47" s="3">
        <v>246.16300000000001</v>
      </c>
    </row>
    <row r="48" spans="1:16" ht="15" x14ac:dyDescent="0.25">
      <c r="A48" s="2">
        <v>2018</v>
      </c>
      <c r="B48" s="3">
        <v>247.86699999999999</v>
      </c>
      <c r="C48" s="3">
        <v>248.99100000000001</v>
      </c>
      <c r="D48" s="3">
        <v>249.554</v>
      </c>
      <c r="E48" s="3">
        <v>250.54599999999999</v>
      </c>
      <c r="F48" s="3">
        <v>251.58799999999999</v>
      </c>
      <c r="G48" s="3">
        <v>251.989</v>
      </c>
      <c r="H48" s="3">
        <v>252.006</v>
      </c>
      <c r="I48" s="3">
        <v>252.14599999999999</v>
      </c>
      <c r="J48" s="3">
        <v>252.43899999999999</v>
      </c>
      <c r="K48" s="3">
        <v>252.88499999999999</v>
      </c>
      <c r="L48" s="3">
        <v>252.03800000000001</v>
      </c>
      <c r="M48" s="3">
        <v>251.233</v>
      </c>
      <c r="N48" s="3">
        <v>251.107</v>
      </c>
      <c r="O48" s="3">
        <v>250.089</v>
      </c>
      <c r="P48" s="3">
        <v>252.125</v>
      </c>
    </row>
    <row r="49" spans="1:16" ht="15" x14ac:dyDescent="0.25">
      <c r="A49" s="2">
        <v>2019</v>
      </c>
      <c r="B49" s="3">
        <v>251.71199999999999</v>
      </c>
      <c r="C49" s="3">
        <v>252.77600000000001</v>
      </c>
      <c r="D49" s="3">
        <v>254.202</v>
      </c>
      <c r="E49" s="3">
        <v>255.548</v>
      </c>
      <c r="F49" s="3">
        <v>256.09199999999998</v>
      </c>
      <c r="G49" s="3">
        <v>256.14299999999997</v>
      </c>
      <c r="H49" s="3">
        <v>256.57100000000003</v>
      </c>
      <c r="I49" s="3">
        <v>256.55799999999999</v>
      </c>
      <c r="J49" s="3">
        <v>256.75900000000001</v>
      </c>
      <c r="K49" s="3">
        <v>257.346</v>
      </c>
      <c r="L49" s="3">
        <v>257.20800000000003</v>
      </c>
      <c r="M49" s="3">
        <v>256.97399999999999</v>
      </c>
      <c r="N49" s="3">
        <v>255.65700000000001</v>
      </c>
      <c r="O49" s="3">
        <v>254.41200000000001</v>
      </c>
      <c r="P49" s="3">
        <v>256.90300000000002</v>
      </c>
    </row>
    <row r="50" spans="1:16" ht="15" x14ac:dyDescent="0.25">
      <c r="A50" s="2">
        <v>2020</v>
      </c>
      <c r="B50" s="3">
        <v>257.971</v>
      </c>
      <c r="C50" s="3">
        <v>258.678</v>
      </c>
      <c r="D50" s="3">
        <v>258.11500000000001</v>
      </c>
      <c r="E50" s="3">
        <v>256.38900000000001</v>
      </c>
      <c r="F50" s="3">
        <v>256.39400000000001</v>
      </c>
      <c r="G50" s="3">
        <v>257.79700000000003</v>
      </c>
      <c r="H50" s="3">
        <v>259.101</v>
      </c>
      <c r="I50" s="3">
        <v>259.91800000000001</v>
      </c>
      <c r="J50" s="3">
        <v>260.27999999999997</v>
      </c>
      <c r="K50" s="3">
        <v>260.38799999999998</v>
      </c>
      <c r="L50" s="3">
        <v>260.22899999999998</v>
      </c>
      <c r="M50" s="3">
        <v>260.47399999999999</v>
      </c>
      <c r="N50" s="4">
        <v>258.81099999999998</v>
      </c>
      <c r="O50" s="3">
        <v>257.55700000000002</v>
      </c>
      <c r="P50" s="3">
        <v>260.065</v>
      </c>
    </row>
    <row r="51" spans="1:16" ht="15" x14ac:dyDescent="0.25">
      <c r="A51" s="27">
        <v>2021</v>
      </c>
      <c r="B51" s="5">
        <v>261.58199999999999</v>
      </c>
      <c r="C51" s="5">
        <v>263.01400000000001</v>
      </c>
      <c r="D51" s="5">
        <v>264.84399999999999</v>
      </c>
      <c r="E51" s="5">
        <v>267.05399999999997</v>
      </c>
      <c r="F51" s="29">
        <v>269.19499999999999</v>
      </c>
      <c r="G51" s="29">
        <v>271.69600000000003</v>
      </c>
      <c r="H51" s="29">
        <v>273.00299999999999</v>
      </c>
      <c r="I51" s="29">
        <v>273.56700000000001</v>
      </c>
      <c r="J51" s="29">
        <v>274.31</v>
      </c>
      <c r="K51" s="29">
        <v>276.589</v>
      </c>
      <c r="L51" s="29">
        <v>277.94799999999998</v>
      </c>
      <c r="M51" s="28">
        <v>278.80200000000002</v>
      </c>
      <c r="N51" s="29">
        <v>270.97000000000003</v>
      </c>
      <c r="O51" s="29">
        <v>266.23599999999999</v>
      </c>
      <c r="P51" s="29">
        <v>275.70299999999997</v>
      </c>
    </row>
    <row r="52" spans="1:16" ht="15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</sheetData>
  <mergeCells count="15">
    <mergeCell ref="B33:F33"/>
    <mergeCell ref="B34:F34"/>
    <mergeCell ref="B35:F35"/>
    <mergeCell ref="A26:F26"/>
    <mergeCell ref="A27:F27"/>
    <mergeCell ref="A28:F28"/>
    <mergeCell ref="B29:F29"/>
    <mergeCell ref="A30:F30"/>
    <mergeCell ref="B31:F31"/>
    <mergeCell ref="B32:F32"/>
    <mergeCell ref="A2:C2"/>
    <mergeCell ref="A21:A22"/>
    <mergeCell ref="A19:A20"/>
    <mergeCell ref="A1:G1"/>
    <mergeCell ref="E2:J2"/>
  </mergeCells>
  <phoneticPr fontId="0" type="noConversion"/>
  <printOptions horizontalCentered="1"/>
  <pageMargins left="0.48" right="0.25" top="0.51" bottom="0.5" header="0.17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cpi</vt:lpstr>
      <vt:lpstr>'2016 cpi'!Print_Area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McNally</dc:creator>
  <cp:lastModifiedBy>David Elliott</cp:lastModifiedBy>
  <cp:lastPrinted>2022-01-12T20:32:43Z</cp:lastPrinted>
  <dcterms:created xsi:type="dcterms:W3CDTF">2011-10-04T18:37:36Z</dcterms:created>
  <dcterms:modified xsi:type="dcterms:W3CDTF">2022-01-13T14:44:12Z</dcterms:modified>
</cp:coreProperties>
</file>