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05" windowWidth="18075" windowHeight="12525" activeTab="0"/>
  </bookViews>
  <sheets>
    <sheet name="2016 cpi" sheetId="1" r:id="rId1"/>
  </sheets>
  <definedNames>
    <definedName name="_xlnm.Print_Area" localSheetId="0">'2016 cpi'!$A$1:$G$22</definedName>
  </definedNames>
  <calcPr fullCalcOnLoad="1"/>
</workbook>
</file>

<file path=xl/sharedStrings.xml><?xml version="1.0" encoding="utf-8"?>
<sst xmlns="http://schemas.openxmlformats.org/spreadsheetml/2006/main" count="20" uniqueCount="16">
  <si>
    <t>Index</t>
  </si>
  <si>
    <t>Monthly Chg</t>
  </si>
  <si>
    <t>na</t>
  </si>
  <si>
    <t>Avg M Ind:</t>
  </si>
  <si>
    <t>Abs.Yrly Chg:</t>
  </si>
  <si>
    <t>Dec-Dec %</t>
  </si>
  <si>
    <t>Inflated</t>
  </si>
  <si>
    <t>Rounded Final</t>
  </si>
  <si>
    <t>% Chg Yr to Yr 
Avg Monthly Index</t>
  </si>
  <si>
    <t>2015 CPI - All Urban Not Seasonally Adjusted</t>
  </si>
  <si>
    <t>2017-18 Inflation Factor for Calculation of Various School District Budget Disclosure Forms</t>
  </si>
  <si>
    <t>2016 CPI - All Urban Not Seasonally Adjusted</t>
  </si>
  <si>
    <t>2017-18 Threshold:</t>
  </si>
  <si>
    <t>2015 233.707 234.722 236.119 236.599 237.805 238.638 238.654 238.316 237.945 237.838 237.336 236.525</t>
  </si>
  <si>
    <t>2016-17 Base</t>
  </si>
  <si>
    <t>2016 236.916 237.111 238.132 239.261 240.229 241.018 240.628 240.849 241.428 241.729 241.353 241.432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</si>
</sst>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0.000"/>
    <numFmt numFmtId="170" formatCode="0.00000"/>
    <numFmt numFmtId="171" formatCode="0.0000"/>
    <numFmt numFmtId="172" formatCode="&quot;$&quot;#,##0.0_);[Red]\(&quot;$&quot;#,##0.0\)"/>
    <numFmt numFmtId="173" formatCode="0.000%"/>
    <numFmt numFmtId="174" formatCode="0.0000%"/>
    <numFmt numFmtId="175" formatCode="[$-409]dddd\,\ mmmm\ dd\,\ yyyy"/>
    <numFmt numFmtId="176" formatCode="[$-409]mmmm\-yy;@"/>
    <numFmt numFmtId="177" formatCode="0.00000%"/>
    <numFmt numFmtId="178" formatCode="#0.000"/>
  </numFmts>
  <fonts count="44">
    <font>
      <sz val="10"/>
      <name val="Arial"/>
      <family val="0"/>
    </font>
    <font>
      <sz val="10"/>
      <name val="Arial Unicode MS"/>
      <family val="0"/>
    </font>
    <font>
      <sz val="12"/>
      <name val="Arial"/>
      <family val="0"/>
    </font>
    <font>
      <sz val="12"/>
      <name val="Arial Unicode MS"/>
      <family val="0"/>
    </font>
    <font>
      <b/>
      <sz val="12"/>
      <name val="Arial"/>
      <family val="0"/>
    </font>
    <font>
      <b/>
      <sz val="12"/>
      <name val="Arial Unicode MS"/>
      <family val="0"/>
    </font>
    <font>
      <sz val="14"/>
      <name val="Arial"/>
      <family val="0"/>
    </font>
    <font>
      <b/>
      <sz val="12"/>
      <color indexed="10"/>
      <name val="Arial Unicode MS"/>
      <family val="0"/>
    </font>
    <font>
      <b/>
      <sz val="10"/>
      <name val="Arial"/>
      <family val="2"/>
    </font>
    <font>
      <b/>
      <sz val="12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0" fontId="2" fillId="0" borderId="10" xfId="57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0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6" fontId="8" fillId="0" borderId="10" xfId="0" applyNumberFormat="1" applyFont="1" applyBorder="1" applyAlignment="1">
      <alignment/>
    </xf>
    <xf numFmtId="6" fontId="8" fillId="0" borderId="10" xfId="0" applyNumberFormat="1" applyFont="1" applyBorder="1" applyAlignment="1">
      <alignment horizontal="center"/>
    </xf>
    <xf numFmtId="8" fontId="8" fillId="0" borderId="10" xfId="0" applyNumberFormat="1" applyFont="1" applyBorder="1" applyAlignment="1">
      <alignment/>
    </xf>
    <xf numFmtId="174" fontId="7" fillId="0" borderId="11" xfId="57" applyNumberFormat="1" applyFont="1" applyBorder="1" applyAlignment="1">
      <alignment/>
    </xf>
    <xf numFmtId="169" fontId="9" fillId="0" borderId="10" xfId="0" applyNumberFormat="1" applyFont="1" applyBorder="1" applyAlignment="1">
      <alignment/>
    </xf>
    <xf numFmtId="169" fontId="7" fillId="0" borderId="10" xfId="0" applyNumberFormat="1" applyFont="1" applyBorder="1" applyAlignment="1">
      <alignment/>
    </xf>
    <xf numFmtId="10" fontId="5" fillId="0" borderId="10" xfId="57" applyNumberFormat="1" applyFont="1" applyBorder="1" applyAlignment="1">
      <alignment/>
    </xf>
    <xf numFmtId="169" fontId="3" fillId="0" borderId="10" xfId="0" applyNumberFormat="1" applyFont="1" applyBorder="1" applyAlignment="1">
      <alignment/>
    </xf>
    <xf numFmtId="6" fontId="9" fillId="0" borderId="10" xfId="0" applyNumberFormat="1" applyFont="1" applyBorder="1" applyAlignment="1">
      <alignment/>
    </xf>
    <xf numFmtId="10" fontId="4" fillId="0" borderId="10" xfId="57" applyNumberFormat="1" applyFont="1" applyBorder="1" applyAlignment="1">
      <alignment/>
    </xf>
    <xf numFmtId="17" fontId="4" fillId="0" borderId="0" xfId="0" applyNumberFormat="1" applyFont="1" applyAlignment="1">
      <alignment horizontal="right" indent="2"/>
    </xf>
    <xf numFmtId="10" fontId="4" fillId="0" borderId="0" xfId="0" applyNumberFormat="1" applyFont="1" applyBorder="1" applyAlignment="1">
      <alignment/>
    </xf>
    <xf numFmtId="169" fontId="9" fillId="0" borderId="0" xfId="0" applyNumberFormat="1" applyFont="1" applyBorder="1" applyAlignment="1">
      <alignment/>
    </xf>
    <xf numFmtId="10" fontId="7" fillId="0" borderId="11" xfId="57" applyNumberFormat="1" applyFont="1" applyBorder="1" applyAlignment="1">
      <alignment/>
    </xf>
    <xf numFmtId="0" fontId="4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" fillId="0" borderId="13" xfId="0" applyFont="1" applyBorder="1" applyAlignment="1">
      <alignment wrapText="1"/>
    </xf>
    <xf numFmtId="0" fontId="0" fillId="0" borderId="13" xfId="0" applyBorder="1" applyAlignment="1">
      <alignment/>
    </xf>
    <xf numFmtId="0" fontId="4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abSelected="1" zoomScalePageLayoutView="0" workbookViewId="0" topLeftCell="A1">
      <selection activeCell="G26" sqref="G26"/>
    </sheetView>
  </sheetViews>
  <sheetFormatPr defaultColWidth="9.140625" defaultRowHeight="12.75"/>
  <cols>
    <col min="1" max="3" width="19.8515625" style="0" customWidth="1"/>
    <col min="4" max="4" width="15.7109375" style="0" customWidth="1"/>
    <col min="5" max="6" width="19.8515625" style="0" customWidth="1"/>
    <col min="7" max="7" width="23.57421875" style="0" customWidth="1"/>
    <col min="10" max="10" width="11.140625" style="0" customWidth="1"/>
  </cols>
  <sheetData>
    <row r="1" spans="1:7" ht="21.75" customHeight="1">
      <c r="A1" s="31" t="s">
        <v>10</v>
      </c>
      <c r="B1" s="31"/>
      <c r="C1" s="31"/>
      <c r="D1" s="31"/>
      <c r="E1" s="31"/>
      <c r="F1" s="31"/>
      <c r="G1" s="31"/>
    </row>
    <row r="2" spans="1:7" ht="21" customHeight="1">
      <c r="A2" s="25" t="s">
        <v>11</v>
      </c>
      <c r="B2" s="26"/>
      <c r="C2" s="26"/>
      <c r="E2" s="25" t="s">
        <v>9</v>
      </c>
      <c r="F2" s="26"/>
      <c r="G2" s="26"/>
    </row>
    <row r="3" spans="1:6" ht="24" customHeight="1">
      <c r="A3" s="2"/>
      <c r="B3" s="5" t="s">
        <v>0</v>
      </c>
      <c r="C3" s="5" t="s">
        <v>1</v>
      </c>
      <c r="E3" s="2"/>
      <c r="F3" s="5" t="s">
        <v>0</v>
      </c>
    </row>
    <row r="4" spans="1:6" ht="24" customHeight="1">
      <c r="A4" s="20">
        <v>42339</v>
      </c>
      <c r="B4" s="17">
        <f>F16</f>
        <v>236.525</v>
      </c>
      <c r="C4" s="6" t="s">
        <v>2</v>
      </c>
      <c r="F4" s="6" t="s">
        <v>2</v>
      </c>
    </row>
    <row r="5" spans="1:7" ht="24" customHeight="1">
      <c r="A5" s="20">
        <v>42370</v>
      </c>
      <c r="B5" s="17">
        <v>236.916</v>
      </c>
      <c r="C5" s="3">
        <f>((B5-B4)/B4)</f>
        <v>0.0016531022090687712</v>
      </c>
      <c r="E5" s="20">
        <v>42005</v>
      </c>
      <c r="F5" s="17">
        <v>233.707</v>
      </c>
      <c r="G5" s="1"/>
    </row>
    <row r="6" spans="1:6" ht="24" customHeight="1">
      <c r="A6" s="20">
        <v>42401</v>
      </c>
      <c r="B6" s="17">
        <v>237.111</v>
      </c>
      <c r="C6" s="3">
        <f aca="true" t="shared" si="0" ref="C6:C16">((B6-B5)/B5)</f>
        <v>0.0008230765334548666</v>
      </c>
      <c r="E6" s="20">
        <v>42036</v>
      </c>
      <c r="F6" s="17">
        <v>234.722</v>
      </c>
    </row>
    <row r="7" spans="1:6" ht="24" customHeight="1">
      <c r="A7" s="20">
        <v>42430</v>
      </c>
      <c r="B7" s="17">
        <v>238.132</v>
      </c>
      <c r="C7" s="3">
        <f t="shared" si="0"/>
        <v>0.00430600014339282</v>
      </c>
      <c r="E7" s="20">
        <v>42064</v>
      </c>
      <c r="F7" s="17">
        <v>236.119</v>
      </c>
    </row>
    <row r="8" spans="1:6" ht="24" customHeight="1">
      <c r="A8" s="20">
        <v>42461</v>
      </c>
      <c r="B8" s="17">
        <v>239.261</v>
      </c>
      <c r="C8" s="3">
        <f t="shared" si="0"/>
        <v>0.004741067979103987</v>
      </c>
      <c r="E8" s="20">
        <v>42095</v>
      </c>
      <c r="F8" s="17">
        <v>236.599</v>
      </c>
    </row>
    <row r="9" spans="1:6" ht="24" customHeight="1">
      <c r="A9" s="20">
        <v>42491</v>
      </c>
      <c r="B9" s="17">
        <v>240.229</v>
      </c>
      <c r="C9" s="3">
        <f t="shared" si="0"/>
        <v>0.004045790998115103</v>
      </c>
      <c r="E9" s="20">
        <v>42125</v>
      </c>
      <c r="F9" s="17">
        <v>237.805</v>
      </c>
    </row>
    <row r="10" spans="1:6" ht="24" customHeight="1">
      <c r="A10" s="20">
        <v>42522</v>
      </c>
      <c r="B10" s="17">
        <v>241.018</v>
      </c>
      <c r="C10" s="3">
        <f t="shared" si="0"/>
        <v>0.0032843661672819985</v>
      </c>
      <c r="E10" s="20">
        <v>42156</v>
      </c>
      <c r="F10" s="17">
        <v>238.638</v>
      </c>
    </row>
    <row r="11" spans="1:6" ht="24" customHeight="1">
      <c r="A11" s="20">
        <v>42552</v>
      </c>
      <c r="B11" s="17">
        <v>240.628</v>
      </c>
      <c r="C11" s="3">
        <f t="shared" si="0"/>
        <v>-0.001618136404749914</v>
      </c>
      <c r="E11" s="20">
        <v>42186</v>
      </c>
      <c r="F11" s="17">
        <v>238.654</v>
      </c>
    </row>
    <row r="12" spans="1:6" ht="24" customHeight="1">
      <c r="A12" s="20">
        <v>42583</v>
      </c>
      <c r="B12" s="17">
        <v>240.849</v>
      </c>
      <c r="C12" s="3">
        <f t="shared" si="0"/>
        <v>0.0009184301078843844</v>
      </c>
      <c r="E12" s="20">
        <v>42217</v>
      </c>
      <c r="F12" s="17">
        <v>238.316</v>
      </c>
    </row>
    <row r="13" spans="1:6" ht="24" customHeight="1">
      <c r="A13" s="20">
        <v>42614</v>
      </c>
      <c r="B13" s="17">
        <v>241.428</v>
      </c>
      <c r="C13" s="3">
        <f>((B14-B12)/B12)</f>
        <v>0.003653741555912725</v>
      </c>
      <c r="E13" s="20">
        <v>42248</v>
      </c>
      <c r="F13" s="17">
        <v>237.945</v>
      </c>
    </row>
    <row r="14" spans="1:6" ht="24" customHeight="1">
      <c r="A14" s="20">
        <v>42644</v>
      </c>
      <c r="B14" s="17">
        <v>241.729</v>
      </c>
      <c r="C14" s="3">
        <f>((B15-B14)/B14)</f>
        <v>-0.0015554608673349277</v>
      </c>
      <c r="E14" s="20">
        <v>42278</v>
      </c>
      <c r="F14" s="17">
        <v>237.838</v>
      </c>
    </row>
    <row r="15" spans="1:6" ht="24" customHeight="1">
      <c r="A15" s="20">
        <v>42675</v>
      </c>
      <c r="B15" s="17">
        <v>241.353</v>
      </c>
      <c r="C15" s="3">
        <f>((B15-B15)/B15)</f>
        <v>0</v>
      </c>
      <c r="E15" s="20">
        <v>42309</v>
      </c>
      <c r="F15" s="17">
        <v>237.336</v>
      </c>
    </row>
    <row r="16" spans="1:6" ht="24" customHeight="1">
      <c r="A16" s="20">
        <v>42705</v>
      </c>
      <c r="B16" s="17">
        <v>241.432</v>
      </c>
      <c r="C16" s="3">
        <f t="shared" si="0"/>
        <v>0.00032732139231739113</v>
      </c>
      <c r="E16" s="20">
        <v>42339</v>
      </c>
      <c r="F16" s="17">
        <v>236.525</v>
      </c>
    </row>
    <row r="17" spans="1:6" ht="24" customHeight="1">
      <c r="A17" s="24" t="s">
        <v>4</v>
      </c>
      <c r="B17" s="16">
        <f>(B16-B4)/B4</f>
        <v>0.020746221329669093</v>
      </c>
      <c r="C17" s="7" t="s">
        <v>2</v>
      </c>
      <c r="E17" s="9" t="s">
        <v>5</v>
      </c>
      <c r="F17" s="19">
        <f>(B16-F16)/F16</f>
        <v>0.020746221329669093</v>
      </c>
    </row>
    <row r="18" spans="1:6" ht="24" customHeight="1">
      <c r="A18" s="24" t="s">
        <v>3</v>
      </c>
      <c r="B18" s="15">
        <f>AVERAGE(B5:B16)</f>
        <v>240.00716666666662</v>
      </c>
      <c r="C18" s="8">
        <f>AVERAGE(C5:C16)</f>
        <v>0.0017149416512039339</v>
      </c>
      <c r="E18" s="9" t="s">
        <v>3</v>
      </c>
      <c r="F18" s="14">
        <f>AVERAGE(F5:F16)</f>
        <v>237.01700000000002</v>
      </c>
    </row>
    <row r="19" spans="1:6" ht="26.25" customHeight="1">
      <c r="A19" s="29" t="s">
        <v>8</v>
      </c>
      <c r="B19" s="13">
        <f>(B18-F18)/F18</f>
        <v>0.012615832057053274</v>
      </c>
      <c r="C19" s="21"/>
      <c r="E19" s="4"/>
      <c r="F19" s="22"/>
    </row>
    <row r="20" spans="1:2" ht="25.5" customHeight="1">
      <c r="A20" s="30"/>
      <c r="B20" s="23">
        <f>B19</f>
        <v>0.012615832057053274</v>
      </c>
    </row>
    <row r="21" spans="1:4" ht="21" customHeight="1">
      <c r="A21" s="27" t="s">
        <v>12</v>
      </c>
      <c r="B21" s="10">
        <v>130000</v>
      </c>
      <c r="C21" s="12">
        <f>B21+(B21*B19)</f>
        <v>131640.05816741692</v>
      </c>
      <c r="D21" s="18">
        <f>ROUND(C21,-3)</f>
        <v>132000</v>
      </c>
    </row>
    <row r="22" spans="1:4" ht="21" customHeight="1">
      <c r="A22" s="28"/>
      <c r="B22" s="11" t="s">
        <v>14</v>
      </c>
      <c r="C22" s="11" t="s">
        <v>6</v>
      </c>
      <c r="D22" s="11" t="s">
        <v>7</v>
      </c>
    </row>
    <row r="26" ht="12.75">
      <c r="A26" t="s">
        <v>13</v>
      </c>
    </row>
    <row r="27" ht="12.75">
      <c r="A27" t="s">
        <v>15</v>
      </c>
    </row>
  </sheetData>
  <sheetProtection/>
  <mergeCells count="5">
    <mergeCell ref="A2:C2"/>
    <mergeCell ref="A21:A22"/>
    <mergeCell ref="E2:G2"/>
    <mergeCell ref="A19:A20"/>
    <mergeCell ref="A1:G1"/>
  </mergeCells>
  <printOptions horizontalCentered="1"/>
  <pageMargins left="0.48" right="0.25" top="0.51" bottom="0.5" header="0.17" footer="0.5"/>
  <pageSetup fitToHeight="1" fitToWidth="1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McNally</dc:creator>
  <cp:keywords/>
  <dc:description/>
  <cp:lastModifiedBy>Amanda Lolik</cp:lastModifiedBy>
  <cp:lastPrinted>2017-01-18T15:41:07Z</cp:lastPrinted>
  <dcterms:created xsi:type="dcterms:W3CDTF">2011-10-04T18:37:36Z</dcterms:created>
  <dcterms:modified xsi:type="dcterms:W3CDTF">2017-04-06T20:02:32Z</dcterms:modified>
  <cp:category/>
  <cp:version/>
  <cp:contentType/>
  <cp:contentStatus/>
</cp:coreProperties>
</file>