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60" windowHeight="10905" activeTab="0"/>
  </bookViews>
  <sheets>
    <sheet name="Fall 2009 - By County" sheetId="1" r:id="rId1"/>
  </sheets>
  <definedNames>
    <definedName name="_xlnm.Print_Area" localSheetId="0">'Fall 2009 - By County'!$A$1:$F$939</definedName>
    <definedName name="_xlnm.Print_Titles" localSheetId="0">'Fall 2009 - By County'!$10:$10</definedName>
  </definedNames>
  <calcPr fullCalcOnLoad="1"/>
</workbook>
</file>

<file path=xl/sharedStrings.xml><?xml version="1.0" encoding="utf-8"?>
<sst xmlns="http://schemas.openxmlformats.org/spreadsheetml/2006/main" count="2167" uniqueCount="808">
  <si>
    <t>Hendrick Hudson</t>
  </si>
  <si>
    <t>Irvington</t>
  </si>
  <si>
    <t>Katonah-Lewisboro</t>
  </si>
  <si>
    <t>Lakeland</t>
  </si>
  <si>
    <t>Mamaroneck</t>
  </si>
  <si>
    <t>Mt. Pleasant Central</t>
  </si>
  <si>
    <t>Mt. Pleasant-Blythedale</t>
  </si>
  <si>
    <t>Mt. Pleasant-Cottage</t>
  </si>
  <si>
    <t>Mt. Vernon</t>
  </si>
  <si>
    <t>New Rochelle</t>
  </si>
  <si>
    <t>North Salem</t>
  </si>
  <si>
    <t>Ossining</t>
  </si>
  <si>
    <t>Peekskill</t>
  </si>
  <si>
    <t>Pelham</t>
  </si>
  <si>
    <t>Pleasantville</t>
  </si>
  <si>
    <t>Pocantico Hills</t>
  </si>
  <si>
    <t>Port Chester</t>
  </si>
  <si>
    <t>Rye</t>
  </si>
  <si>
    <t>Rye Neck</t>
  </si>
  <si>
    <t>Scarsdale</t>
  </si>
  <si>
    <t>Somers</t>
  </si>
  <si>
    <t>Tuckahoe Central</t>
  </si>
  <si>
    <t>UFSD-Tarrytowns</t>
  </si>
  <si>
    <t>Valhalla</t>
  </si>
  <si>
    <t>White Plains</t>
  </si>
  <si>
    <t>Yonkers</t>
  </si>
  <si>
    <t>Yorktown Central</t>
  </si>
  <si>
    <t>47 DISTRICTS</t>
  </si>
  <si>
    <t>WYOMING COUNTY</t>
  </si>
  <si>
    <t>Attica</t>
  </si>
  <si>
    <t>Letchworth</t>
  </si>
  <si>
    <t>Perry</t>
  </si>
  <si>
    <t>Warsaw</t>
  </si>
  <si>
    <t>YATES COUNTY</t>
  </si>
  <si>
    <t>Dundee</t>
  </si>
  <si>
    <t>Penn Yan</t>
  </si>
  <si>
    <t>SUBTOTAL-LESS NYC</t>
  </si>
  <si>
    <t>New York City</t>
  </si>
  <si>
    <t>GRAND TOTAL</t>
  </si>
  <si>
    <t>Schenectady</t>
  </si>
  <si>
    <t>Schoharie</t>
  </si>
  <si>
    <t>Tioga</t>
  </si>
  <si>
    <t>Wayne</t>
  </si>
  <si>
    <t>Wyoming</t>
  </si>
  <si>
    <t>Clinton</t>
  </si>
  <si>
    <t>Cortland</t>
  </si>
  <si>
    <t>Franklin</t>
  </si>
  <si>
    <t>Office of Educational Management Services</t>
  </si>
  <si>
    <t>Fulton</t>
  </si>
  <si>
    <t>Greene</t>
  </si>
  <si>
    <t>Hamilton</t>
  </si>
  <si>
    <t>Herkimer</t>
  </si>
  <si>
    <t>Jefferson</t>
  </si>
  <si>
    <t>Madison</t>
  </si>
  <si>
    <t>Oneida</t>
  </si>
  <si>
    <t>Onondaga</t>
  </si>
  <si>
    <t>Oswego</t>
  </si>
  <si>
    <t>Putnam</t>
  </si>
  <si>
    <t>Rensselaer</t>
  </si>
  <si>
    <t>GREENE COUNTY</t>
  </si>
  <si>
    <t>THE UNIVERSITY OF THE STATE OF NEW YORK</t>
  </si>
  <si>
    <t>THE STATE EDUCATION DEPARTMENT</t>
  </si>
  <si>
    <t>NAME</t>
  </si>
  <si>
    <t>REORG</t>
  </si>
  <si>
    <t>ENRLMT</t>
  </si>
  <si>
    <t>AREA</t>
  </si>
  <si>
    <t>DENSITY</t>
  </si>
  <si>
    <t>LEVEL</t>
  </si>
  <si>
    <t>ALBANY COUNTY</t>
  </si>
  <si>
    <t>Albany</t>
  </si>
  <si>
    <t/>
  </si>
  <si>
    <t>K12</t>
  </si>
  <si>
    <t>Berne-Knox-Westerlo</t>
  </si>
  <si>
    <t>Bethlehem</t>
  </si>
  <si>
    <t>Cohoes</t>
  </si>
  <si>
    <t>Green Island</t>
  </si>
  <si>
    <t>3</t>
  </si>
  <si>
    <t>Guilderland</t>
  </si>
  <si>
    <t>K-8</t>
  </si>
  <si>
    <t>Menands</t>
  </si>
  <si>
    <t>North Colonie</t>
  </si>
  <si>
    <t>Ravena-Coeymans-Selkirk</t>
  </si>
  <si>
    <t>South Colonie</t>
  </si>
  <si>
    <t>Voorheesville</t>
  </si>
  <si>
    <t>Watervliet</t>
  </si>
  <si>
    <t>13 DISTRICTS</t>
  </si>
  <si>
    <t>ALLEGANY COUNTY</t>
  </si>
  <si>
    <t>Alfred-Almond</t>
  </si>
  <si>
    <t>5</t>
  </si>
  <si>
    <t>Andover</t>
  </si>
  <si>
    <t>Belfast</t>
  </si>
  <si>
    <t>Bolivar-Richburg</t>
  </si>
  <si>
    <t>Canaseraga</t>
  </si>
  <si>
    <t>1</t>
  </si>
  <si>
    <t>Cuba-Rushford</t>
  </si>
  <si>
    <t>Fillmore</t>
  </si>
  <si>
    <t>Friendship</t>
  </si>
  <si>
    <t>Genesee Valley</t>
  </si>
  <si>
    <t>Scio</t>
  </si>
  <si>
    <t>2</t>
  </si>
  <si>
    <t>Wellsville</t>
  </si>
  <si>
    <t>Whitesville</t>
  </si>
  <si>
    <t>12 DISTRICTS</t>
  </si>
  <si>
    <t>BROOME COUNTY</t>
  </si>
  <si>
    <t>Binghamton</t>
  </si>
  <si>
    <t>Chenango Forks</t>
  </si>
  <si>
    <t>Chenango Valley</t>
  </si>
  <si>
    <t>Deposit</t>
  </si>
  <si>
    <t>Harpursville</t>
  </si>
  <si>
    <t>Johnson City</t>
  </si>
  <si>
    <t>Maine-Endwell</t>
  </si>
  <si>
    <t>South Mountain</t>
  </si>
  <si>
    <t>NOP</t>
  </si>
  <si>
    <t>Susquehanna Valley</t>
  </si>
  <si>
    <t>Union-Endicott</t>
  </si>
  <si>
    <t>Vestal</t>
  </si>
  <si>
    <t>Whitney Point</t>
  </si>
  <si>
    <t>Windsor</t>
  </si>
  <si>
    <t>CATTARAUGUS COUNTY</t>
  </si>
  <si>
    <t>Allegany-Limestone</t>
  </si>
  <si>
    <t>Cattaraugus-Little Valley</t>
  </si>
  <si>
    <t>Ellicottville</t>
  </si>
  <si>
    <t>Franklinville</t>
  </si>
  <si>
    <t>Gowanda</t>
  </si>
  <si>
    <t>Hinsdale</t>
  </si>
  <si>
    <t>Olean</t>
  </si>
  <si>
    <t>Portville</t>
  </si>
  <si>
    <t>Randolph</t>
  </si>
  <si>
    <t>Randolph Academy</t>
  </si>
  <si>
    <t>UNG</t>
  </si>
  <si>
    <t>Salamanca</t>
  </si>
  <si>
    <t>West Valley</t>
  </si>
  <si>
    <t>Yorkshire-Pioneer</t>
  </si>
  <si>
    <t>CAYUGA COUNTY</t>
  </si>
  <si>
    <t>Auburn</t>
  </si>
  <si>
    <t>Cato-Meridian</t>
  </si>
  <si>
    <t>Moravia</t>
  </si>
  <si>
    <t>Port Byron</t>
  </si>
  <si>
    <t>4</t>
  </si>
  <si>
    <t>Southern Cayuga</t>
  </si>
  <si>
    <t>Union Springs</t>
  </si>
  <si>
    <t>Weedsport</t>
  </si>
  <si>
    <t>7 DISTRICTS</t>
  </si>
  <si>
    <t>CHAUTAUQUA COUNTY</t>
  </si>
  <si>
    <t>Bemus Point</t>
  </si>
  <si>
    <t>Brocton</t>
  </si>
  <si>
    <t>Cassadaga Valley</t>
  </si>
  <si>
    <t>Chautauqua Lake</t>
  </si>
  <si>
    <t>Clymer</t>
  </si>
  <si>
    <t>Dunkirk</t>
  </si>
  <si>
    <t>Falconer</t>
  </si>
  <si>
    <t>Forestville</t>
  </si>
  <si>
    <t>Fredonia</t>
  </si>
  <si>
    <t>Frewsburg</t>
  </si>
  <si>
    <t>Jamestown</t>
  </si>
  <si>
    <t>Panama</t>
  </si>
  <si>
    <t>Pine Valley</t>
  </si>
  <si>
    <t>Ripley</t>
  </si>
  <si>
    <t>Sherman</t>
  </si>
  <si>
    <t>Silver Creek</t>
  </si>
  <si>
    <t>Southwestern</t>
  </si>
  <si>
    <t>Westfield</t>
  </si>
  <si>
    <t>18 DISTRICTS</t>
  </si>
  <si>
    <t>CHEMUNG COUNTY</t>
  </si>
  <si>
    <t>Elmira</t>
  </si>
  <si>
    <t>Elmira Heights</t>
  </si>
  <si>
    <t>Horseheads</t>
  </si>
  <si>
    <t>3 DISTRICTS</t>
  </si>
  <si>
    <t>CHENANGO COUNTY</t>
  </si>
  <si>
    <t>Afton</t>
  </si>
  <si>
    <t>Bainbridge Guilford</t>
  </si>
  <si>
    <t>Georgetown-So. Otselic</t>
  </si>
  <si>
    <t>Norwich</t>
  </si>
  <si>
    <t>Oxford</t>
  </si>
  <si>
    <t>Sherburne-Earlville</t>
  </si>
  <si>
    <t>Unadilla Valley</t>
  </si>
  <si>
    <t>8 DISTRICTS</t>
  </si>
  <si>
    <t>CLINTON COUNTY</t>
  </si>
  <si>
    <t>Ausable Valley</t>
  </si>
  <si>
    <t>Beekmantown</t>
  </si>
  <si>
    <t>Chazy</t>
  </si>
  <si>
    <t>Northeastern Clinton</t>
  </si>
  <si>
    <t>Northern Adirondack</t>
  </si>
  <si>
    <t>Peru</t>
  </si>
  <si>
    <t>Plattsburgh</t>
  </si>
  <si>
    <t>Saranac</t>
  </si>
  <si>
    <t>COLUMBIA COUNTY</t>
  </si>
  <si>
    <t>Berkshire</t>
  </si>
  <si>
    <t>711</t>
  </si>
  <si>
    <t>Chatham</t>
  </si>
  <si>
    <t>Germantown</t>
  </si>
  <si>
    <t>Hudson</t>
  </si>
  <si>
    <t>Kinderhook</t>
  </si>
  <si>
    <t>New Lebanon</t>
  </si>
  <si>
    <t>Taconic Hills</t>
  </si>
  <si>
    <t>CORTLAND COUNTY</t>
  </si>
  <si>
    <t>Cincinnatus</t>
  </si>
  <si>
    <t>Homer</t>
  </si>
  <si>
    <t>Marathon</t>
  </si>
  <si>
    <t>McGraw</t>
  </si>
  <si>
    <t>5 DISTRICTS</t>
  </si>
  <si>
    <t>DELAWARE COUNTY</t>
  </si>
  <si>
    <t>Andes</t>
  </si>
  <si>
    <t>Charlotte Valley</t>
  </si>
  <si>
    <t>Delhi</t>
  </si>
  <si>
    <t>Downsville</t>
  </si>
  <si>
    <t>Hancock</t>
  </si>
  <si>
    <t>Margaretville</t>
  </si>
  <si>
    <t>Roxbury</t>
  </si>
  <si>
    <t>Sidney</t>
  </si>
  <si>
    <t>South Kortright</t>
  </si>
  <si>
    <t>Stamford</t>
  </si>
  <si>
    <t>Walton</t>
  </si>
  <si>
    <t>DUTCHESS COUNTY</t>
  </si>
  <si>
    <t>Arlington</t>
  </si>
  <si>
    <t>Beacon</t>
  </si>
  <si>
    <t>Dover Plains</t>
  </si>
  <si>
    <t>Hyde Park</t>
  </si>
  <si>
    <t>Millbrook</t>
  </si>
  <si>
    <t>Northeast</t>
  </si>
  <si>
    <t>Pawling</t>
  </si>
  <si>
    <t>Pine Plains</t>
  </si>
  <si>
    <t>Poughkeepsie</t>
  </si>
  <si>
    <t>Red Hook</t>
  </si>
  <si>
    <t>Rhinebeck</t>
  </si>
  <si>
    <t>Spackenkill</t>
  </si>
  <si>
    <t xml:space="preserve">Wappingers </t>
  </si>
  <si>
    <t>ERIE COUNTY</t>
  </si>
  <si>
    <t>Akron</t>
  </si>
  <si>
    <t>Alden</t>
  </si>
  <si>
    <t>Amherst</t>
  </si>
  <si>
    <t>Buffalo</t>
  </si>
  <si>
    <t>Cheektowaga</t>
  </si>
  <si>
    <t>Cheektowaga-Maryvale</t>
  </si>
  <si>
    <t>Cheektowaga-Sloan</t>
  </si>
  <si>
    <t>Clarence</t>
  </si>
  <si>
    <t>Cleveland Hill</t>
  </si>
  <si>
    <t>Depew</t>
  </si>
  <si>
    <t>East Aurora</t>
  </si>
  <si>
    <t>Eden</t>
  </si>
  <si>
    <t>Evans-Brant</t>
  </si>
  <si>
    <t>Frontier</t>
  </si>
  <si>
    <t>Grand Island</t>
  </si>
  <si>
    <t>Hamburg</t>
  </si>
  <si>
    <t>Holland</t>
  </si>
  <si>
    <t>Hopevale</t>
  </si>
  <si>
    <t>Iroquois</t>
  </si>
  <si>
    <t>Kenmore</t>
  </si>
  <si>
    <t>Lackawanna</t>
  </si>
  <si>
    <t>Lancaster</t>
  </si>
  <si>
    <t>North Collins</t>
  </si>
  <si>
    <t>Orchard Park</t>
  </si>
  <si>
    <t>Springville-Griffith Institute</t>
  </si>
  <si>
    <t>Sweet Home</t>
  </si>
  <si>
    <t>Tonawanda</t>
  </si>
  <si>
    <t>West Seneca</t>
  </si>
  <si>
    <t>Williamsville</t>
  </si>
  <si>
    <t>29 DISTRICTS</t>
  </si>
  <si>
    <t>ESSEX COUNTY</t>
  </si>
  <si>
    <t>Crown Point</t>
  </si>
  <si>
    <t>Elizabethtown</t>
  </si>
  <si>
    <t>Keene</t>
  </si>
  <si>
    <t>Lake Placid</t>
  </si>
  <si>
    <t>Minerva</t>
  </si>
  <si>
    <t>Moriah</t>
  </si>
  <si>
    <t>Newcomb</t>
  </si>
  <si>
    <t>Schroon Lake</t>
  </si>
  <si>
    <t>Ticonderoga</t>
  </si>
  <si>
    <t>Westport</t>
  </si>
  <si>
    <t>Willsboro</t>
  </si>
  <si>
    <t>11 DISTRICTS</t>
  </si>
  <si>
    <t>FRANKLIN COUNTY</t>
  </si>
  <si>
    <t>Brushton Moira</t>
  </si>
  <si>
    <t>Chateaugay</t>
  </si>
  <si>
    <t>Malone</t>
  </si>
  <si>
    <t>Salmon River</t>
  </si>
  <si>
    <t>Saranac Lake</t>
  </si>
  <si>
    <t>St. Regis Falls</t>
  </si>
  <si>
    <t>Tupper Lake</t>
  </si>
  <si>
    <t>FULTON COUNTY</t>
  </si>
  <si>
    <t>Broadalbin-Perth</t>
  </si>
  <si>
    <t>Gloversville</t>
  </si>
  <si>
    <t>Johnstown</t>
  </si>
  <si>
    <t>Mayfield</t>
  </si>
  <si>
    <t>Northville</t>
  </si>
  <si>
    <t>Oppenheim-Ephratah</t>
  </si>
  <si>
    <t>Wheelerville</t>
  </si>
  <si>
    <t>GENESEE COUNTY</t>
  </si>
  <si>
    <t>Alexander</t>
  </si>
  <si>
    <t>Batavia</t>
  </si>
  <si>
    <t>Byron Bergen</t>
  </si>
  <si>
    <t>Elba</t>
  </si>
  <si>
    <t>Le Roy</t>
  </si>
  <si>
    <t>Oakfield Alabama</t>
  </si>
  <si>
    <t>Pavilion</t>
  </si>
  <si>
    <t>Pembroke</t>
  </si>
  <si>
    <t>Cairo-Durham</t>
  </si>
  <si>
    <t>Catskill</t>
  </si>
  <si>
    <t>Coxsackie-Athens</t>
  </si>
  <si>
    <t>Greenville</t>
  </si>
  <si>
    <t>Hunter-Tannersville</t>
  </si>
  <si>
    <t>Windham Ashland</t>
  </si>
  <si>
    <t>6 DISTRICTS</t>
  </si>
  <si>
    <t>HAMILTON COUNTY</t>
  </si>
  <si>
    <t>Indian Lake</t>
  </si>
  <si>
    <t>Inlet</t>
  </si>
  <si>
    <t>K-6</t>
  </si>
  <si>
    <t>Lake Pleasant</t>
  </si>
  <si>
    <t>K-9</t>
  </si>
  <si>
    <t>Long Lake</t>
  </si>
  <si>
    <t>Piseco</t>
  </si>
  <si>
    <t>Raquette Lake</t>
  </si>
  <si>
    <t>K-5</t>
  </si>
  <si>
    <t>Wells</t>
  </si>
  <si>
    <t>HERKIMER COUNTY</t>
  </si>
  <si>
    <t>Bridgewater-West Winfield</t>
  </si>
  <si>
    <t>Dolgeville</t>
  </si>
  <si>
    <t>Frankfort</t>
  </si>
  <si>
    <t>Ilion</t>
  </si>
  <si>
    <t>Little Falls</t>
  </si>
  <si>
    <t>Mohawk</t>
  </si>
  <si>
    <t>Poland</t>
  </si>
  <si>
    <t>Town of Webb</t>
  </si>
  <si>
    <t>Van Hornsville-Owen D.Young</t>
  </si>
  <si>
    <t>West Canada Valley</t>
  </si>
  <si>
    <t>JEFFERSON COUNTY</t>
  </si>
  <si>
    <t>Alexandria Central</t>
  </si>
  <si>
    <t>Belleville-Henderson</t>
  </si>
  <si>
    <t>Carthage</t>
  </si>
  <si>
    <t>General Brown</t>
  </si>
  <si>
    <t>Indian River</t>
  </si>
  <si>
    <t>La Fargeville</t>
  </si>
  <si>
    <t>Lyme</t>
  </si>
  <si>
    <t>Sackets Harbor</t>
  </si>
  <si>
    <t>South Jefferson</t>
  </si>
  <si>
    <t>Thousand Islands</t>
  </si>
  <si>
    <t>Watertown</t>
  </si>
  <si>
    <t>LEWIS COUNTY</t>
  </si>
  <si>
    <t>Beaver River</t>
  </si>
  <si>
    <t>Copenhagen</t>
  </si>
  <si>
    <t>Harrisville</t>
  </si>
  <si>
    <t>Lowville</t>
  </si>
  <si>
    <t>South Lewis</t>
  </si>
  <si>
    <t>LIVINGSTON COUNTY</t>
  </si>
  <si>
    <t>Avon</t>
  </si>
  <si>
    <t>Caledonia Mumford</t>
  </si>
  <si>
    <t>Dalton-Nunda</t>
  </si>
  <si>
    <t>Dansville</t>
  </si>
  <si>
    <t>Geneseo</t>
  </si>
  <si>
    <t>Livonia</t>
  </si>
  <si>
    <t>Mount Morris</t>
  </si>
  <si>
    <t>York</t>
  </si>
  <si>
    <t>MADISON COUNTY</t>
  </si>
  <si>
    <t>Brookfield</t>
  </si>
  <si>
    <t>Canastota</t>
  </si>
  <si>
    <t>Cazenovia</t>
  </si>
  <si>
    <t>Chittenango</t>
  </si>
  <si>
    <t>De Ruyter</t>
  </si>
  <si>
    <t>Morrisville Eaton</t>
  </si>
  <si>
    <t>Stockbridge Valley</t>
  </si>
  <si>
    <t>10 DISTRICTS</t>
  </si>
  <si>
    <t>MONROE COUNTY</t>
  </si>
  <si>
    <t>Brighton</t>
  </si>
  <si>
    <t>Brockport</t>
  </si>
  <si>
    <t>Churchville Chili</t>
  </si>
  <si>
    <t>East Irondequoit</t>
  </si>
  <si>
    <t>East Rochester</t>
  </si>
  <si>
    <t>Fairport</t>
  </si>
  <si>
    <t>Gates Chili</t>
  </si>
  <si>
    <t>Greece</t>
  </si>
  <si>
    <t>Hilton</t>
  </si>
  <si>
    <t>Honeoye Falls-Lima</t>
  </si>
  <si>
    <t>Penfield</t>
  </si>
  <si>
    <t>Pittsford</t>
  </si>
  <si>
    <t>Rochester</t>
  </si>
  <si>
    <t>Rush Henrietta</t>
  </si>
  <si>
    <t>Spencerport</t>
  </si>
  <si>
    <t>Webster</t>
  </si>
  <si>
    <t>West Irondequoit</t>
  </si>
  <si>
    <t>Wheatland Chili</t>
  </si>
  <si>
    <t>MONTGOMERY COUNTY</t>
  </si>
  <si>
    <t>Amsterdam</t>
  </si>
  <si>
    <t>Canajoharie</t>
  </si>
  <si>
    <t>Fonda Fultonville</t>
  </si>
  <si>
    <t>Fort Plain</t>
  </si>
  <si>
    <t>St. Johnsville</t>
  </si>
  <si>
    <t>NASSAU COUNTY</t>
  </si>
  <si>
    <t>Baldwin</t>
  </si>
  <si>
    <t xml:space="preserve"> </t>
  </si>
  <si>
    <t>Bellmore</t>
  </si>
  <si>
    <t>Bellmore-Merrick CHS</t>
  </si>
  <si>
    <t>CHS</t>
  </si>
  <si>
    <t>Bethpage</t>
  </si>
  <si>
    <t>Carle Place</t>
  </si>
  <si>
    <t>East Meadow</t>
  </si>
  <si>
    <t>East Rockaway</t>
  </si>
  <si>
    <t>East Williston</t>
  </si>
  <si>
    <t>Elmont</t>
  </si>
  <si>
    <t>Farmingdale</t>
  </si>
  <si>
    <t>Floral Park</t>
  </si>
  <si>
    <t>Franklin Square</t>
  </si>
  <si>
    <t>Freeport</t>
  </si>
  <si>
    <t>Garden City</t>
  </si>
  <si>
    <t>Glen Cove</t>
  </si>
  <si>
    <t>Great Neck</t>
  </si>
  <si>
    <t>Hempstead</t>
  </si>
  <si>
    <t>Herricks</t>
  </si>
  <si>
    <t>Hewlett-Woodmere</t>
  </si>
  <si>
    <t>Hicksville</t>
  </si>
  <si>
    <t>Island Park</t>
  </si>
  <si>
    <t>Island Trees</t>
  </si>
  <si>
    <t>Jericho</t>
  </si>
  <si>
    <t>Lawrence</t>
  </si>
  <si>
    <t>Levittown</t>
  </si>
  <si>
    <t>Locust Valley</t>
  </si>
  <si>
    <t>Long Beach</t>
  </si>
  <si>
    <t>Lynbrook</t>
  </si>
  <si>
    <t>Malverne</t>
  </si>
  <si>
    <t>Manhasset</t>
  </si>
  <si>
    <t>Massapequa</t>
  </si>
  <si>
    <t>Merrick</t>
  </si>
  <si>
    <t>Mineola</t>
  </si>
  <si>
    <t>New Hyde Park</t>
  </si>
  <si>
    <t>North Bellmore</t>
  </si>
  <si>
    <t>North Merrick</t>
  </si>
  <si>
    <t>North Shore</t>
  </si>
  <si>
    <t>Oceanside</t>
  </si>
  <si>
    <t>Oyster Bay</t>
  </si>
  <si>
    <t>Plainedge</t>
  </si>
  <si>
    <t>Plainview</t>
  </si>
  <si>
    <t>Port Washington</t>
  </si>
  <si>
    <t>Rockville Centre</t>
  </si>
  <si>
    <t>Roosevelt</t>
  </si>
  <si>
    <t>Roslyn</t>
  </si>
  <si>
    <t>Seaford</t>
  </si>
  <si>
    <t>Sewanhaka CHS</t>
  </si>
  <si>
    <t>Syosset</t>
  </si>
  <si>
    <t>Uniondale</t>
  </si>
  <si>
    <t>Valley Stream #13</t>
  </si>
  <si>
    <t>Valley Stream #24</t>
  </si>
  <si>
    <t>Valley Stream #30</t>
  </si>
  <si>
    <t>Valley Stream CHS</t>
  </si>
  <si>
    <t>Wantagh</t>
  </si>
  <si>
    <t>West Hempstead</t>
  </si>
  <si>
    <t>Westbury</t>
  </si>
  <si>
    <t>56 DISTRICTS</t>
  </si>
  <si>
    <t>NIAGARA COUNTY</t>
  </si>
  <si>
    <t>Barker</t>
  </si>
  <si>
    <t>Lewiston Porter</t>
  </si>
  <si>
    <t>Lockport</t>
  </si>
  <si>
    <t>Newfane</t>
  </si>
  <si>
    <t>Niagara Falls</t>
  </si>
  <si>
    <t>Niagara Wheatfield</t>
  </si>
  <si>
    <t>North Tonawanda</t>
  </si>
  <si>
    <t>Royalton Hartland</t>
  </si>
  <si>
    <t>Star Point</t>
  </si>
  <si>
    <t>Wilson</t>
  </si>
  <si>
    <t>ONEIDA COUNTY</t>
  </si>
  <si>
    <t>Adirondack</t>
  </si>
  <si>
    <t>Camden</t>
  </si>
  <si>
    <t>Holland Patent</t>
  </si>
  <si>
    <t>New Hartford</t>
  </si>
  <si>
    <t>New York Mills</t>
  </si>
  <si>
    <t>Oriskany</t>
  </si>
  <si>
    <t>Remsen</t>
  </si>
  <si>
    <t>Rome</t>
  </si>
  <si>
    <t>Sauquoit Valley</t>
  </si>
  <si>
    <t>Sherrill</t>
  </si>
  <si>
    <t>Utica</t>
  </si>
  <si>
    <t>Waterville</t>
  </si>
  <si>
    <t>Westmoreland</t>
  </si>
  <si>
    <t>Whitesboro</t>
  </si>
  <si>
    <t>15 DISTRICTS</t>
  </si>
  <si>
    <t>ONONDAGA COUNTY</t>
  </si>
  <si>
    <t>Baldwinsville</t>
  </si>
  <si>
    <t>East Syracuse</t>
  </si>
  <si>
    <t>Fabius</t>
  </si>
  <si>
    <t>Fayetteville-Manlius</t>
  </si>
  <si>
    <t>Jamesville-Dewitt</t>
  </si>
  <si>
    <t>Jordan-Elbridge</t>
  </si>
  <si>
    <t>La Fayette</t>
  </si>
  <si>
    <t>Liverpool</t>
  </si>
  <si>
    <t>Lyncourt</t>
  </si>
  <si>
    <t>Marcellus</t>
  </si>
  <si>
    <t>North Syracuse</t>
  </si>
  <si>
    <t>Skaneateles</t>
  </si>
  <si>
    <t>Solvay</t>
  </si>
  <si>
    <t>Syracuse</t>
  </si>
  <si>
    <t>Tully</t>
  </si>
  <si>
    <t>West Genesee</t>
  </si>
  <si>
    <t>Westhill</t>
  </si>
  <si>
    <t>ONTARIO COUNTY</t>
  </si>
  <si>
    <t>Canandaigua</t>
  </si>
  <si>
    <t>East Bloomfield</t>
  </si>
  <si>
    <t>Geneva</t>
  </si>
  <si>
    <t>Gorham-Middlesex</t>
  </si>
  <si>
    <t>Honeoye</t>
  </si>
  <si>
    <t>Manchester-Shortsville (Red Jacket</t>
  </si>
  <si>
    <t>Naples</t>
  </si>
  <si>
    <t>Phelps - Clifton Sp.</t>
  </si>
  <si>
    <t>Victor</t>
  </si>
  <si>
    <t>9 DISTRICTS</t>
  </si>
  <si>
    <t>ORANGE COUNTY</t>
  </si>
  <si>
    <t>Chester</t>
  </si>
  <si>
    <t>Cornwall</t>
  </si>
  <si>
    <t>Florida</t>
  </si>
  <si>
    <t>Goshen</t>
  </si>
  <si>
    <t>Greenwood Lake</t>
  </si>
  <si>
    <t>Highland Falls</t>
  </si>
  <si>
    <t>Kiryas Joel</t>
  </si>
  <si>
    <t>Middletown</t>
  </si>
  <si>
    <t>Minisink Valley</t>
  </si>
  <si>
    <t>Monroe-Woodbury</t>
  </si>
  <si>
    <t>Newburgh</t>
  </si>
  <si>
    <t>Pine Bush</t>
  </si>
  <si>
    <t>Port Jervis</t>
  </si>
  <si>
    <t>Tuxedo</t>
  </si>
  <si>
    <t>Valley CSD (Montgomery)</t>
  </si>
  <si>
    <t>Warwick Valley</t>
  </si>
  <si>
    <t>Washingtonville</t>
  </si>
  <si>
    <t>17 DISTRICTS</t>
  </si>
  <si>
    <t>ORLEANS COUNTY</t>
  </si>
  <si>
    <t>Albion</t>
  </si>
  <si>
    <t>Holley</t>
  </si>
  <si>
    <t>Kendall</t>
  </si>
  <si>
    <t>Lyndonville</t>
  </si>
  <si>
    <t>Medina</t>
  </si>
  <si>
    <t>OSWEGO COUNTY</t>
  </si>
  <si>
    <t>Altmar Parish</t>
  </si>
  <si>
    <t>Central Square</t>
  </si>
  <si>
    <t>Hannibal</t>
  </si>
  <si>
    <t>Mexico</t>
  </si>
  <si>
    <t>Phoenix</t>
  </si>
  <si>
    <t>Pulaski</t>
  </si>
  <si>
    <t>Sandy Creek</t>
  </si>
  <si>
    <t>OTSEGO COUNTY</t>
  </si>
  <si>
    <t>Cherry Vall.-Springfield</t>
  </si>
  <si>
    <t>Cooperstown</t>
  </si>
  <si>
    <t>Edmeston</t>
  </si>
  <si>
    <t>Gilbertsville-Mt. Upton</t>
  </si>
  <si>
    <t>Laurens</t>
  </si>
  <si>
    <t>Milford</t>
  </si>
  <si>
    <t>Morris</t>
  </si>
  <si>
    <t>Oneonta</t>
  </si>
  <si>
    <t>Otego-Unadilla</t>
  </si>
  <si>
    <t>Richfield Springs</t>
  </si>
  <si>
    <t>Schenevus</t>
  </si>
  <si>
    <t>Worcester</t>
  </si>
  <si>
    <t>PUTNAM COUNTY</t>
  </si>
  <si>
    <t>Brewster</t>
  </si>
  <si>
    <t>Carmel</t>
  </si>
  <si>
    <t>Garrison</t>
  </si>
  <si>
    <t>Haldane</t>
  </si>
  <si>
    <t>Mahopac</t>
  </si>
  <si>
    <t>Putnam Valley</t>
  </si>
  <si>
    <t>RENSSELAER COUNTY</t>
  </si>
  <si>
    <t>Averill Park</t>
  </si>
  <si>
    <t>Berlin</t>
  </si>
  <si>
    <t>Brunswick (Brittonkill)</t>
  </si>
  <si>
    <t>East Greenbush</t>
  </si>
  <si>
    <t>Hoosic Valley</t>
  </si>
  <si>
    <t>Hoosick Falls</t>
  </si>
  <si>
    <t>Lansingburgh</t>
  </si>
  <si>
    <t>North Greenbush</t>
  </si>
  <si>
    <t>K-2</t>
  </si>
  <si>
    <t>Schodack</t>
  </si>
  <si>
    <t>Troy</t>
  </si>
  <si>
    <t>Wynantskill</t>
  </si>
  <si>
    <t>ROCKLAND COUNTY</t>
  </si>
  <si>
    <t>Clarkstown</t>
  </si>
  <si>
    <t>East Ramapo (Spring Valley)</t>
  </si>
  <si>
    <t>Haverstraw-Stony Point</t>
  </si>
  <si>
    <t>Nanuet</t>
  </si>
  <si>
    <t>Nyack</t>
  </si>
  <si>
    <t>Pearl River</t>
  </si>
  <si>
    <t>Ramapo</t>
  </si>
  <si>
    <t>South Orangetown</t>
  </si>
  <si>
    <t>St.LAWRENCE COUNTY</t>
  </si>
  <si>
    <t>Brasher Falls</t>
  </si>
  <si>
    <t>Canton</t>
  </si>
  <si>
    <t>Clifton-Fine</t>
  </si>
  <si>
    <t>Colton-Pierrepont</t>
  </si>
  <si>
    <t>Edwards-Knox</t>
  </si>
  <si>
    <t>Gouverneur</t>
  </si>
  <si>
    <t>Hammond</t>
  </si>
  <si>
    <t>Hermon-Dekalb</t>
  </si>
  <si>
    <t>Heuvelton</t>
  </si>
  <si>
    <t>Lisbon</t>
  </si>
  <si>
    <t>Madrid-Waddington</t>
  </si>
  <si>
    <t>Massena</t>
  </si>
  <si>
    <t>Morristown</t>
  </si>
  <si>
    <t>Norwood-Norfolk</t>
  </si>
  <si>
    <t>Ogdensburg</t>
  </si>
  <si>
    <t>Parishville-Hopkinton</t>
  </si>
  <si>
    <t>Potsdam</t>
  </si>
  <si>
    <t>SARATOGA COUNTY</t>
  </si>
  <si>
    <t>Ballston Spa</t>
  </si>
  <si>
    <t>Burnt Hills</t>
  </si>
  <si>
    <t>Corinth</t>
  </si>
  <si>
    <t>Edinburg</t>
  </si>
  <si>
    <t>Galway</t>
  </si>
  <si>
    <t>Mechanicville</t>
  </si>
  <si>
    <t>Saratoga Springs</t>
  </si>
  <si>
    <t>Schuylerville</t>
  </si>
  <si>
    <t>Shenendehowa</t>
  </si>
  <si>
    <t>South Glens Falls</t>
  </si>
  <si>
    <t>Stillwater</t>
  </si>
  <si>
    <t>Waterford</t>
  </si>
  <si>
    <t>SCHENECTADY COUNTY</t>
  </si>
  <si>
    <t>Duanesburg</t>
  </si>
  <si>
    <t>Niskayuna</t>
  </si>
  <si>
    <t>Rotterdam-Mohonasen</t>
  </si>
  <si>
    <t>Schalmont</t>
  </si>
  <si>
    <t>Scotia-Glenville</t>
  </si>
  <si>
    <t>SCHOHARIE COUNTY</t>
  </si>
  <si>
    <t>Cobleskill-Richmondville</t>
  </si>
  <si>
    <t>Gilboa Conesville</t>
  </si>
  <si>
    <t>Middleburgh</t>
  </si>
  <si>
    <t>Sharon Springs</t>
  </si>
  <si>
    <t>SCHUYLER COUNTY</t>
  </si>
  <si>
    <t>Odessa Montour</t>
  </si>
  <si>
    <t>Watkins Glen</t>
  </si>
  <si>
    <t>2 DISTRICTS</t>
  </si>
  <si>
    <t>SENECA COUNTY</t>
  </si>
  <si>
    <t>Romulus</t>
  </si>
  <si>
    <t>Seneca Falls</t>
  </si>
  <si>
    <t>South Seneca</t>
  </si>
  <si>
    <t>Waterloo</t>
  </si>
  <si>
    <t>4 DISTRICTS</t>
  </si>
  <si>
    <t>STEUBEN COUNTY</t>
  </si>
  <si>
    <t>Addison</t>
  </si>
  <si>
    <t>Arkport</t>
  </si>
  <si>
    <t>Avoca</t>
  </si>
  <si>
    <t>Bath</t>
  </si>
  <si>
    <t>Bradford</t>
  </si>
  <si>
    <t>Campbell-Savona</t>
  </si>
  <si>
    <t>Canisteo-Greenwood</t>
  </si>
  <si>
    <t>Corning</t>
  </si>
  <si>
    <t>Hammondsport</t>
  </si>
  <si>
    <t>Hornell</t>
  </si>
  <si>
    <t>Jasper-Troupsburg</t>
  </si>
  <si>
    <t>Prattsburgh</t>
  </si>
  <si>
    <t>Wayland</t>
  </si>
  <si>
    <t>SUFFOLK COUNTY</t>
  </si>
  <si>
    <t>Amagansett</t>
  </si>
  <si>
    <t>Amityville</t>
  </si>
  <si>
    <t>Babylon</t>
  </si>
  <si>
    <t>Bay Shore</t>
  </si>
  <si>
    <t>Bayport Blue Point</t>
  </si>
  <si>
    <t>Brentwood</t>
  </si>
  <si>
    <t>Bridgehampton</t>
  </si>
  <si>
    <t>Center Moriches</t>
  </si>
  <si>
    <t>Central Islip</t>
  </si>
  <si>
    <t>Cold Spring Harbor</t>
  </si>
  <si>
    <t>Commack</t>
  </si>
  <si>
    <t>Comsewogue</t>
  </si>
  <si>
    <t>Connetquot</t>
  </si>
  <si>
    <t>Copiague</t>
  </si>
  <si>
    <t>Deer Park</t>
  </si>
  <si>
    <t>East Hampton</t>
  </si>
  <si>
    <t>East Islip</t>
  </si>
  <si>
    <t>East Moriches</t>
  </si>
  <si>
    <t>East Quogue</t>
  </si>
  <si>
    <t xml:space="preserve">Eastport-South Manor </t>
  </si>
  <si>
    <t>Elwood</t>
  </si>
  <si>
    <t>Fire Island</t>
  </si>
  <si>
    <t>Fishers Island</t>
  </si>
  <si>
    <t>Greenport</t>
  </si>
  <si>
    <t>Half Hollow Hills</t>
  </si>
  <si>
    <t>Hampton Bays</t>
  </si>
  <si>
    <t>Harborfields</t>
  </si>
  <si>
    <t>Hauppauge</t>
  </si>
  <si>
    <t>Huntington</t>
  </si>
  <si>
    <t>Islip</t>
  </si>
  <si>
    <t>Kings Park</t>
  </si>
  <si>
    <t>Lindenhurst</t>
  </si>
  <si>
    <t>Little Flower</t>
  </si>
  <si>
    <t>Longwood</t>
  </si>
  <si>
    <t>Mattituck</t>
  </si>
  <si>
    <t>Middle Country</t>
  </si>
  <si>
    <t>Miller Place</t>
  </si>
  <si>
    <t>Montauk</t>
  </si>
  <si>
    <t>Mount Sinai</t>
  </si>
  <si>
    <t>New Suffolk</t>
  </si>
  <si>
    <t>North Babylon</t>
  </si>
  <si>
    <t>Northport</t>
  </si>
  <si>
    <t>Oysterponds</t>
  </si>
  <si>
    <t>Patchogue</t>
  </si>
  <si>
    <t>Port Jefferson</t>
  </si>
  <si>
    <t>Quogue</t>
  </si>
  <si>
    <t>Remsenburg</t>
  </si>
  <si>
    <t>Riverhead</t>
  </si>
  <si>
    <t>Rocky Point</t>
  </si>
  <si>
    <t>Sachem</t>
  </si>
  <si>
    <t>Sag Harbor</t>
  </si>
  <si>
    <t>Sagaponack</t>
  </si>
  <si>
    <t>1-4</t>
  </si>
  <si>
    <t>Sayville</t>
  </si>
  <si>
    <t>Shelter Island</t>
  </si>
  <si>
    <t>Shoreham-Wading River</t>
  </si>
  <si>
    <t>Smithtown</t>
  </si>
  <si>
    <t>South Country</t>
  </si>
  <si>
    <t>South Huntington</t>
  </si>
  <si>
    <t>Southampton</t>
  </si>
  <si>
    <t>Southold</t>
  </si>
  <si>
    <t>Springs</t>
  </si>
  <si>
    <t>Three Village</t>
  </si>
  <si>
    <t>Tuckahoe Common</t>
  </si>
  <si>
    <t>Wainscott</t>
  </si>
  <si>
    <t>West Babylon</t>
  </si>
  <si>
    <t>West Islip</t>
  </si>
  <si>
    <t>Westhampton Beach</t>
  </si>
  <si>
    <t>William Floyd</t>
  </si>
  <si>
    <t>Wyandanch</t>
  </si>
  <si>
    <t>69 DISTRICTS</t>
  </si>
  <si>
    <t>SULLIVAN COUNTY</t>
  </si>
  <si>
    <t>Eldred</t>
  </si>
  <si>
    <t>Fallsburg</t>
  </si>
  <si>
    <t>Liberty</t>
  </si>
  <si>
    <t>Livingston Manor</t>
  </si>
  <si>
    <t>Monticello</t>
  </si>
  <si>
    <t>Roscoe</t>
  </si>
  <si>
    <t>Sullivan West</t>
  </si>
  <si>
    <t>Tri-Valley</t>
  </si>
  <si>
    <t>TIOGA COUNTY</t>
  </si>
  <si>
    <t>Candor</t>
  </si>
  <si>
    <t>Newark Valley</t>
  </si>
  <si>
    <t>Owego Apalachin</t>
  </si>
  <si>
    <t>Spencer Van Etten</t>
  </si>
  <si>
    <t>Waverly</t>
  </si>
  <si>
    <t>TOMPKINS COUNTY</t>
  </si>
  <si>
    <t>Dryden</t>
  </si>
  <si>
    <t>George Jr. Republic</t>
  </si>
  <si>
    <t>Groton</t>
  </si>
  <si>
    <t>Ithaca</t>
  </si>
  <si>
    <t>Lansing</t>
  </si>
  <si>
    <t>Newfield</t>
  </si>
  <si>
    <t>Trumansburg</t>
  </si>
  <si>
    <t>ULSTER COUNTY</t>
  </si>
  <si>
    <t>Ellenville</t>
  </si>
  <si>
    <t>Highland</t>
  </si>
  <si>
    <t>Kingston</t>
  </si>
  <si>
    <t>Marlboro</t>
  </si>
  <si>
    <t>New Paltz</t>
  </si>
  <si>
    <t>Onteora</t>
  </si>
  <si>
    <t>Rondout Valley</t>
  </si>
  <si>
    <t>Saugerties</t>
  </si>
  <si>
    <t>Wallkill</t>
  </si>
  <si>
    <t>West Park</t>
  </si>
  <si>
    <t>712</t>
  </si>
  <si>
    <t>WARREN COUNTY</t>
  </si>
  <si>
    <t>Bolton</t>
  </si>
  <si>
    <t>Glens Falls</t>
  </si>
  <si>
    <t>Glens Falls Common</t>
  </si>
  <si>
    <t>Hadley Luzerne</t>
  </si>
  <si>
    <t>Johnsburg</t>
  </si>
  <si>
    <t>Lake George</t>
  </si>
  <si>
    <t>North Warren</t>
  </si>
  <si>
    <t>Queensbury</t>
  </si>
  <si>
    <t>Warrensburg</t>
  </si>
  <si>
    <t>WASHINGTON COUNTY</t>
  </si>
  <si>
    <t>Argyle</t>
  </si>
  <si>
    <t>Cambridge</t>
  </si>
  <si>
    <t>Fort Ann</t>
  </si>
  <si>
    <t>Fort Edward</t>
  </si>
  <si>
    <t>Granville</t>
  </si>
  <si>
    <t>Greenwich</t>
  </si>
  <si>
    <t>Hartford</t>
  </si>
  <si>
    <t>Hudson Falls</t>
  </si>
  <si>
    <t>Salem</t>
  </si>
  <si>
    <t>Whitehall</t>
  </si>
  <si>
    <t>WAYNE COUNTY</t>
  </si>
  <si>
    <t>Clyde-Savannah</t>
  </si>
  <si>
    <t>Gananda</t>
  </si>
  <si>
    <t>Lyons</t>
  </si>
  <si>
    <t>Marion</t>
  </si>
  <si>
    <t>Newark</t>
  </si>
  <si>
    <t>North Rose-Wolcott</t>
  </si>
  <si>
    <t>Palmyra-Macedon</t>
  </si>
  <si>
    <t>Red Creek</t>
  </si>
  <si>
    <t>Sodus</t>
  </si>
  <si>
    <t>Williamson</t>
  </si>
  <si>
    <t>WESTCHESTER COUNTY</t>
  </si>
  <si>
    <t>Abbott</t>
  </si>
  <si>
    <t>Ardsley</t>
  </si>
  <si>
    <t>Bedford</t>
  </si>
  <si>
    <t>Blind Brook-Rye</t>
  </si>
  <si>
    <t>Briarcliff Manor</t>
  </si>
  <si>
    <t>Bronxville</t>
  </si>
  <si>
    <t>Byram Hills</t>
  </si>
  <si>
    <t>Chappaqua</t>
  </si>
  <si>
    <t>Croton-Harmon</t>
  </si>
  <si>
    <t>Dobbs Ferry</t>
  </si>
  <si>
    <t>Eastchester</t>
  </si>
  <si>
    <t>Edgemont</t>
  </si>
  <si>
    <t>Elmsford</t>
  </si>
  <si>
    <t>Greenburgh</t>
  </si>
  <si>
    <t>Greenburgh Eleven</t>
  </si>
  <si>
    <t xml:space="preserve">Greenburgh-Graham </t>
  </si>
  <si>
    <t>212</t>
  </si>
  <si>
    <t>Greenburgh-North Castle</t>
  </si>
  <si>
    <t>Harrison</t>
  </si>
  <si>
    <t>Hastings-on-Hudson</t>
  </si>
  <si>
    <t>Hawthorne Cedar Knolls</t>
  </si>
  <si>
    <t>School Districts By County 2009-2010</t>
  </si>
  <si>
    <t>Fall 2009 Enrollments</t>
  </si>
  <si>
    <t xml:space="preserve">August 2012 - The density calculation for each district in Albany County only was previously incorrect. </t>
  </si>
  <si>
    <t>The formula has now been corrected.   We apologize for any inconvenience.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</si>
</sst>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"/>
  </numFmts>
  <fonts count="14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u val="single"/>
      <sz val="12"/>
      <name val="Tahoma"/>
      <family val="2"/>
    </font>
    <font>
      <u val="single"/>
      <sz val="12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21" applyFont="1" applyBorder="1" applyAlignment="1" applyProtection="1">
      <alignment horizontal="center"/>
      <protection/>
    </xf>
    <xf numFmtId="164" fontId="6" fillId="0" borderId="0" xfId="15" applyNumberFormat="1" applyFont="1" applyBorder="1" applyAlignment="1" applyProtection="1">
      <alignment horizontal="center"/>
      <protection/>
    </xf>
    <xf numFmtId="165" fontId="6" fillId="0" borderId="0" xfId="21" applyNumberFormat="1" applyFont="1" applyBorder="1" applyAlignment="1" applyProtection="1">
      <alignment horizontal="center"/>
      <protection/>
    </xf>
    <xf numFmtId="0" fontId="7" fillId="0" borderId="0" xfId="21" applyFont="1" applyBorder="1" applyAlignment="1">
      <alignment horizontal="left"/>
      <protection/>
    </xf>
    <xf numFmtId="0" fontId="7" fillId="0" borderId="0" xfId="21" applyFont="1" applyBorder="1" applyAlignment="1">
      <alignment horizontal="center"/>
      <protection/>
    </xf>
    <xf numFmtId="0" fontId="7" fillId="0" borderId="0" xfId="21" applyFont="1" applyBorder="1">
      <alignment/>
      <protection/>
    </xf>
    <xf numFmtId="165" fontId="7" fillId="0" borderId="0" xfId="21" applyNumberFormat="1" applyFont="1" applyBorder="1">
      <alignment/>
      <protection/>
    </xf>
    <xf numFmtId="0" fontId="8" fillId="0" borderId="0" xfId="21" applyFont="1" applyBorder="1" applyAlignment="1" applyProtection="1">
      <alignment horizontal="left"/>
      <protection/>
    </xf>
    <xf numFmtId="0" fontId="7" fillId="0" borderId="0" xfId="21" applyFont="1" applyBorder="1" applyAlignment="1" applyProtection="1">
      <alignment horizontal="left"/>
      <protection/>
    </xf>
    <xf numFmtId="0" fontId="7" fillId="0" borderId="0" xfId="21" applyFont="1" applyBorder="1" applyAlignment="1" applyProtection="1">
      <alignment horizontal="center"/>
      <protection/>
    </xf>
    <xf numFmtId="165" fontId="7" fillId="0" borderId="0" xfId="21" applyNumberFormat="1" applyFont="1" applyBorder="1" applyAlignment="1" applyProtection="1">
      <alignment horizontal="center"/>
      <protection/>
    </xf>
    <xf numFmtId="0" fontId="6" fillId="0" borderId="0" xfId="21" applyFont="1" applyBorder="1" applyAlignment="1">
      <alignment horizontal="left"/>
      <protection/>
    </xf>
    <xf numFmtId="164" fontId="6" fillId="0" borderId="0" xfId="15" applyNumberFormat="1" applyFont="1" applyBorder="1" applyAlignment="1" applyProtection="1">
      <alignment horizontal="center"/>
      <protection locked="0"/>
    </xf>
    <xf numFmtId="165" fontId="6" fillId="0" borderId="0" xfId="21" applyNumberFormat="1" applyFont="1" applyBorder="1" applyAlignment="1" applyProtection="1">
      <alignment horizontal="center"/>
      <protection locked="0"/>
    </xf>
    <xf numFmtId="164" fontId="7" fillId="0" borderId="0" xfId="15" applyNumberFormat="1" applyFont="1" applyBorder="1" applyAlignment="1" applyProtection="1">
      <alignment horizontal="center"/>
      <protection locked="0"/>
    </xf>
    <xf numFmtId="0" fontId="7" fillId="0" borderId="0" xfId="21" applyFont="1" applyBorder="1" applyAlignment="1" applyProtection="1" quotePrefix="1">
      <alignment horizontal="center"/>
      <protection/>
    </xf>
    <xf numFmtId="0" fontId="6" fillId="0" borderId="0" xfId="21" applyFont="1" applyBorder="1" applyAlignment="1" quotePrefix="1">
      <alignment horizontal="left"/>
      <protection/>
    </xf>
    <xf numFmtId="0" fontId="6" fillId="0" borderId="0" xfId="21" applyFont="1" applyBorder="1" applyAlignment="1">
      <alignment horizontal="center"/>
      <protection/>
    </xf>
    <xf numFmtId="0" fontId="9" fillId="0" borderId="0" xfId="21" applyFont="1" applyBorder="1" applyAlignment="1">
      <alignment horizontal="left"/>
      <protection/>
    </xf>
    <xf numFmtId="0" fontId="6" fillId="0" borderId="0" xfId="21" applyFont="1" applyBorder="1" applyAlignment="1" applyProtection="1">
      <alignment horizontal="left"/>
      <protection/>
    </xf>
    <xf numFmtId="0" fontId="7" fillId="0" borderId="0" xfId="21" applyFont="1" applyBorder="1" applyAlignment="1" quotePrefix="1">
      <alignment horizontal="center"/>
      <protection/>
    </xf>
    <xf numFmtId="0" fontId="6" fillId="0" borderId="0" xfId="21" applyFont="1" applyBorder="1" applyAlignment="1" applyProtection="1" quotePrefix="1">
      <alignment horizontal="left"/>
      <protection/>
    </xf>
    <xf numFmtId="0" fontId="9" fillId="0" borderId="0" xfId="21" applyFont="1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4" fontId="6" fillId="0" borderId="0" xfId="21" applyNumberFormat="1" applyFont="1" applyBorder="1" applyAlignment="1" applyProtection="1">
      <alignment horizontal="center"/>
      <protection/>
    </xf>
    <xf numFmtId="43" fontId="6" fillId="0" borderId="0" xfId="21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12" fillId="0" borderId="0" xfId="0" applyFont="1" applyAlignment="1">
      <alignment/>
    </xf>
    <xf numFmtId="3" fontId="10" fillId="0" borderId="1" xfId="21" applyNumberFormat="1" applyFont="1" applyFill="1" applyBorder="1" applyAlignment="1">
      <alignment horizontal="right" wrapText="1"/>
      <protection/>
    </xf>
    <xf numFmtId="2" fontId="6" fillId="0" borderId="0" xfId="0" applyNumberFormat="1" applyFont="1" applyAlignment="1">
      <alignment/>
    </xf>
    <xf numFmtId="4" fontId="10" fillId="0" borderId="1" xfId="21" applyNumberFormat="1" applyFont="1" applyFill="1" applyBorder="1" applyAlignment="1">
      <alignment horizontal="center" wrapText="1"/>
      <protection/>
    </xf>
    <xf numFmtId="164" fontId="6" fillId="0" borderId="0" xfId="15" applyNumberFormat="1" applyFont="1" applyBorder="1" applyAlignment="1">
      <alignment horizontal="center"/>
    </xf>
    <xf numFmtId="164" fontId="0" fillId="0" borderId="0" xfId="15" applyNumberFormat="1" applyBorder="1" applyAlignment="1">
      <alignment horizontal="center"/>
    </xf>
    <xf numFmtId="164" fontId="7" fillId="0" borderId="0" xfId="15" applyNumberFormat="1" applyFont="1" applyBorder="1" applyAlignment="1">
      <alignment horizontal="center"/>
    </xf>
    <xf numFmtId="3" fontId="11" fillId="0" borderId="1" xfId="21" applyNumberFormat="1" applyFont="1" applyFill="1" applyBorder="1" applyAlignment="1">
      <alignment horizontal="center" wrapText="1"/>
      <protection/>
    </xf>
    <xf numFmtId="3" fontId="10" fillId="0" borderId="1" xfId="21" applyNumberFormat="1" applyFont="1" applyFill="1" applyBorder="1" applyAlignment="1">
      <alignment horizontal="center" wrapText="1"/>
      <protection/>
    </xf>
    <xf numFmtId="3" fontId="11" fillId="0" borderId="2" xfId="21" applyNumberFormat="1" applyFont="1" applyFill="1" applyBorder="1" applyAlignment="1">
      <alignment horizontal="center" wrapText="1"/>
      <protection/>
    </xf>
    <xf numFmtId="0" fontId="11" fillId="0" borderId="1" xfId="21" applyFont="1" applyFill="1" applyBorder="1" applyAlignment="1">
      <alignment horizontal="center" wrapText="1"/>
      <protection/>
    </xf>
    <xf numFmtId="3" fontId="7" fillId="0" borderId="0" xfId="0" applyNumberFormat="1" applyFont="1" applyAlignment="1">
      <alignment horizontal="center"/>
    </xf>
    <xf numFmtId="164" fontId="10" fillId="0" borderId="0" xfId="15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6" fillId="0" borderId="0" xfId="15" applyNumberFormat="1" applyFont="1" applyBorder="1" applyAlignment="1">
      <alignment horizontal="center"/>
    </xf>
    <xf numFmtId="164" fontId="5" fillId="0" borderId="0" xfId="15" applyNumberFormat="1" applyFont="1" applyBorder="1" applyAlignment="1">
      <alignment horizontal="center"/>
    </xf>
    <xf numFmtId="3" fontId="6" fillId="0" borderId="0" xfId="15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9"/>
  <sheetViews>
    <sheetView tabSelected="1" workbookViewId="0" topLeftCell="A1">
      <selection activeCell="A9" sqref="A9"/>
    </sheetView>
  </sheetViews>
  <sheetFormatPr defaultColWidth="9.140625" defaultRowHeight="12.75"/>
  <cols>
    <col min="1" max="1" width="28.00390625" style="0" customWidth="1"/>
    <col min="3" max="3" width="16.421875" style="43" customWidth="1"/>
    <col min="4" max="5" width="14.140625" style="0" customWidth="1"/>
  </cols>
  <sheetData>
    <row r="1" spans="1:6" ht="18">
      <c r="A1" s="45" t="s">
        <v>60</v>
      </c>
      <c r="B1" s="45"/>
      <c r="C1" s="45"/>
      <c r="D1" s="45"/>
      <c r="E1" s="45"/>
      <c r="F1" s="45"/>
    </row>
    <row r="2" spans="1:6" ht="18">
      <c r="A2" s="45" t="s">
        <v>61</v>
      </c>
      <c r="B2" s="45"/>
      <c r="C2" s="45"/>
      <c r="D2" s="45"/>
      <c r="E2" s="45"/>
      <c r="F2" s="45"/>
    </row>
    <row r="3" spans="1:6" ht="15">
      <c r="A3" s="44" t="s">
        <v>47</v>
      </c>
      <c r="B3" s="44"/>
      <c r="C3" s="44"/>
      <c r="D3" s="44"/>
      <c r="E3" s="44"/>
      <c r="F3" s="44"/>
    </row>
    <row r="4" spans="1:6" ht="15">
      <c r="A4" s="44" t="s">
        <v>804</v>
      </c>
      <c r="B4" s="44"/>
      <c r="C4" s="44"/>
      <c r="D4" s="44"/>
      <c r="E4" s="44"/>
      <c r="F4" s="44"/>
    </row>
    <row r="5" spans="1:6" ht="15">
      <c r="A5" s="44" t="s">
        <v>805</v>
      </c>
      <c r="B5" s="44"/>
      <c r="C5" s="44"/>
      <c r="D5" s="44"/>
      <c r="E5" s="44"/>
      <c r="F5" s="44"/>
    </row>
    <row r="6" spans="1:6" ht="15">
      <c r="A6" s="34"/>
      <c r="B6" s="34"/>
      <c r="C6" s="34"/>
      <c r="D6" s="34"/>
      <c r="E6" s="34"/>
      <c r="F6" s="34"/>
    </row>
    <row r="7" spans="1:6" ht="12.75">
      <c r="A7" s="47" t="s">
        <v>806</v>
      </c>
      <c r="B7" s="2"/>
      <c r="C7" s="35"/>
      <c r="D7" s="1"/>
      <c r="E7" s="1"/>
      <c r="F7" s="1"/>
    </row>
    <row r="8" spans="1:6" ht="12.75">
      <c r="A8" s="47" t="s">
        <v>807</v>
      </c>
      <c r="B8" s="2"/>
      <c r="C8" s="35"/>
      <c r="D8" s="1"/>
      <c r="E8" s="1"/>
      <c r="F8" s="1"/>
    </row>
    <row r="9" spans="1:6" ht="12.75">
      <c r="A9" s="1"/>
      <c r="B9" s="2"/>
      <c r="C9" s="35"/>
      <c r="D9" s="1"/>
      <c r="E9" s="1"/>
      <c r="F9" s="1"/>
    </row>
    <row r="10" spans="1:6" ht="15">
      <c r="A10" s="3" t="s">
        <v>62</v>
      </c>
      <c r="B10" s="3" t="s">
        <v>63</v>
      </c>
      <c r="C10" s="4" t="s">
        <v>64</v>
      </c>
      <c r="D10" s="3" t="s">
        <v>65</v>
      </c>
      <c r="E10" s="5" t="s">
        <v>66</v>
      </c>
      <c r="F10" s="3" t="s">
        <v>67</v>
      </c>
    </row>
    <row r="11" spans="1:6" ht="15">
      <c r="A11" s="6"/>
      <c r="B11" s="7"/>
      <c r="C11" s="36"/>
      <c r="D11" s="8"/>
      <c r="E11" s="9"/>
      <c r="F11" s="8"/>
    </row>
    <row r="12" spans="1:6" ht="15">
      <c r="A12" s="10" t="s">
        <v>68</v>
      </c>
      <c r="B12" s="7"/>
      <c r="C12" s="36"/>
      <c r="D12" s="8"/>
      <c r="E12" s="9"/>
      <c r="F12" s="8"/>
    </row>
    <row r="13" spans="1:6" ht="15">
      <c r="A13" s="11" t="s">
        <v>69</v>
      </c>
      <c r="B13" s="12" t="s">
        <v>70</v>
      </c>
      <c r="C13" s="37">
        <v>7979</v>
      </c>
      <c r="D13" s="13">
        <v>21.33</v>
      </c>
      <c r="E13" s="29">
        <f aca="true" t="shared" si="0" ref="E13:E25">C13/D13</f>
        <v>374.0740740740741</v>
      </c>
      <c r="F13" s="12" t="s">
        <v>71</v>
      </c>
    </row>
    <row r="14" spans="1:6" ht="15">
      <c r="A14" s="11" t="s">
        <v>72</v>
      </c>
      <c r="B14" s="12" t="s">
        <v>70</v>
      </c>
      <c r="C14" s="37">
        <v>965</v>
      </c>
      <c r="D14" s="13">
        <v>120.23</v>
      </c>
      <c r="E14" s="29">
        <f t="shared" si="0"/>
        <v>8.026282957664476</v>
      </c>
      <c r="F14" s="12" t="s">
        <v>71</v>
      </c>
    </row>
    <row r="15" spans="1:6" ht="15">
      <c r="A15" s="11" t="s">
        <v>73</v>
      </c>
      <c r="B15" s="12" t="s">
        <v>70</v>
      </c>
      <c r="C15" s="37">
        <v>5116</v>
      </c>
      <c r="D15" s="13">
        <v>44.9</v>
      </c>
      <c r="E15" s="29">
        <f t="shared" si="0"/>
        <v>113.94209354120268</v>
      </c>
      <c r="F15" s="12" t="s">
        <v>71</v>
      </c>
    </row>
    <row r="16" spans="1:6" ht="15">
      <c r="A16" s="11" t="s">
        <v>74</v>
      </c>
      <c r="B16" s="12" t="s">
        <v>70</v>
      </c>
      <c r="C16" s="37">
        <v>2024</v>
      </c>
      <c r="D16" s="13">
        <v>3.79</v>
      </c>
      <c r="E16" s="29">
        <f t="shared" si="0"/>
        <v>534.0369393139841</v>
      </c>
      <c r="F16" s="12" t="s">
        <v>71</v>
      </c>
    </row>
    <row r="17" spans="1:6" ht="15">
      <c r="A17" s="11" t="s">
        <v>75</v>
      </c>
      <c r="B17" s="12" t="s">
        <v>76</v>
      </c>
      <c r="C17" s="37">
        <v>323</v>
      </c>
      <c r="D17" s="13">
        <v>0.87</v>
      </c>
      <c r="E17" s="29">
        <f t="shared" si="0"/>
        <v>371.264367816092</v>
      </c>
      <c r="F17" s="12" t="s">
        <v>71</v>
      </c>
    </row>
    <row r="18" spans="1:6" ht="15">
      <c r="A18" s="11" t="s">
        <v>77</v>
      </c>
      <c r="B18" s="12" t="s">
        <v>70</v>
      </c>
      <c r="C18" s="37">
        <v>5274</v>
      </c>
      <c r="D18" s="13">
        <v>50.01</v>
      </c>
      <c r="E18" s="29">
        <f t="shared" si="0"/>
        <v>105.45890821835633</v>
      </c>
      <c r="F18" s="12" t="s">
        <v>71</v>
      </c>
    </row>
    <row r="19" spans="1:6" ht="15">
      <c r="A19" s="11" t="s">
        <v>79</v>
      </c>
      <c r="B19" s="12" t="s">
        <v>76</v>
      </c>
      <c r="C19" s="37">
        <v>229</v>
      </c>
      <c r="D19" s="13">
        <v>3.07</v>
      </c>
      <c r="E19" s="29">
        <f t="shared" si="0"/>
        <v>74.5928338762215</v>
      </c>
      <c r="F19" s="12" t="s">
        <v>78</v>
      </c>
    </row>
    <row r="20" spans="1:6" ht="15">
      <c r="A20" s="11" t="s">
        <v>80</v>
      </c>
      <c r="B20" s="12" t="s">
        <v>70</v>
      </c>
      <c r="C20" s="37">
        <v>5527</v>
      </c>
      <c r="D20" s="13">
        <v>31.17</v>
      </c>
      <c r="E20" s="29">
        <f t="shared" si="0"/>
        <v>177.31793391081166</v>
      </c>
      <c r="F20" s="12" t="s">
        <v>71</v>
      </c>
    </row>
    <row r="21" spans="1:6" ht="15">
      <c r="A21" s="11" t="s">
        <v>81</v>
      </c>
      <c r="B21" s="12" t="s">
        <v>70</v>
      </c>
      <c r="C21" s="37">
        <v>1998</v>
      </c>
      <c r="D21" s="13">
        <v>84.74</v>
      </c>
      <c r="E21" s="29">
        <f t="shared" si="0"/>
        <v>23.578003304224687</v>
      </c>
      <c r="F21" s="12" t="s">
        <v>71</v>
      </c>
    </row>
    <row r="22" spans="1:6" ht="15">
      <c r="A22" s="11" t="s">
        <v>82</v>
      </c>
      <c r="B22" s="12" t="s">
        <v>70</v>
      </c>
      <c r="C22" s="37">
        <v>5227</v>
      </c>
      <c r="D22" s="13">
        <v>21.22</v>
      </c>
      <c r="E22" s="29">
        <f t="shared" si="0"/>
        <v>246.32422243166826</v>
      </c>
      <c r="F22" s="12" t="s">
        <v>71</v>
      </c>
    </row>
    <row r="23" spans="1:6" ht="15">
      <c r="A23" s="11" t="s">
        <v>83</v>
      </c>
      <c r="B23" s="12" t="s">
        <v>70</v>
      </c>
      <c r="C23" s="37">
        <v>1192</v>
      </c>
      <c r="D23" s="13">
        <v>38.82</v>
      </c>
      <c r="E23" s="29">
        <f t="shared" si="0"/>
        <v>30.70582174137043</v>
      </c>
      <c r="F23" s="12" t="s">
        <v>71</v>
      </c>
    </row>
    <row r="24" spans="1:6" ht="15">
      <c r="A24" s="11" t="s">
        <v>84</v>
      </c>
      <c r="B24" s="7"/>
      <c r="C24" s="37">
        <v>1366</v>
      </c>
      <c r="D24" s="13">
        <v>2.22</v>
      </c>
      <c r="E24" s="29">
        <f t="shared" si="0"/>
        <v>615.3153153153153</v>
      </c>
      <c r="F24" s="12" t="s">
        <v>71</v>
      </c>
    </row>
    <row r="25" spans="1:6" s="30" customFormat="1" ht="15">
      <c r="A25" s="14" t="s">
        <v>102</v>
      </c>
      <c r="B25" s="20"/>
      <c r="C25" s="46">
        <f>SUM(C13:C24)</f>
        <v>37220</v>
      </c>
      <c r="D25" s="5">
        <v>422.37</v>
      </c>
      <c r="E25" s="32">
        <f t="shared" si="0"/>
        <v>88.12178895281389</v>
      </c>
      <c r="F25" s="20"/>
    </row>
    <row r="26" spans="1:6" ht="15">
      <c r="A26" s="6"/>
      <c r="B26" s="7"/>
      <c r="C26" s="17"/>
      <c r="D26" s="7"/>
      <c r="E26" s="16"/>
      <c r="F26" s="7"/>
    </row>
    <row r="27" spans="1:6" ht="15">
      <c r="A27" s="6"/>
      <c r="B27" s="7"/>
      <c r="C27" s="17"/>
      <c r="D27" s="7"/>
      <c r="E27" s="16"/>
      <c r="F27" s="7"/>
    </row>
    <row r="28" spans="1:6" ht="15">
      <c r="A28" s="10" t="s">
        <v>86</v>
      </c>
      <c r="B28" s="7"/>
      <c r="C28" s="17"/>
      <c r="D28" s="7"/>
      <c r="E28" s="16"/>
      <c r="F28" s="7"/>
    </row>
    <row r="29" spans="1:6" ht="15">
      <c r="A29" s="11" t="s">
        <v>87</v>
      </c>
      <c r="B29" s="12" t="s">
        <v>88</v>
      </c>
      <c r="C29" s="37">
        <v>617</v>
      </c>
      <c r="D29" s="13">
        <v>95.36</v>
      </c>
      <c r="E29" s="29">
        <f aca="true" t="shared" si="1" ref="E29:E40">C29/D29</f>
        <v>6.470218120805369</v>
      </c>
      <c r="F29" s="12" t="s">
        <v>71</v>
      </c>
    </row>
    <row r="30" spans="1:6" ht="15">
      <c r="A30" s="11" t="s">
        <v>89</v>
      </c>
      <c r="B30" s="12" t="s">
        <v>88</v>
      </c>
      <c r="C30" s="37">
        <v>380</v>
      </c>
      <c r="D30" s="13">
        <v>50.77</v>
      </c>
      <c r="E30" s="29">
        <f t="shared" si="1"/>
        <v>7.484735079771518</v>
      </c>
      <c r="F30" s="12" t="s">
        <v>71</v>
      </c>
    </row>
    <row r="31" spans="1:6" ht="15">
      <c r="A31" s="11" t="s">
        <v>90</v>
      </c>
      <c r="B31" s="18">
        <v>3</v>
      </c>
      <c r="C31" s="37">
        <v>358</v>
      </c>
      <c r="D31" s="13">
        <v>65.61</v>
      </c>
      <c r="E31" s="29">
        <f t="shared" si="1"/>
        <v>5.4564852918762385</v>
      </c>
      <c r="F31" s="12" t="s">
        <v>71</v>
      </c>
    </row>
    <row r="32" spans="1:6" ht="15">
      <c r="A32" s="11" t="s">
        <v>91</v>
      </c>
      <c r="B32" s="12"/>
      <c r="C32" s="37">
        <v>825</v>
      </c>
      <c r="D32" s="13">
        <v>98.87</v>
      </c>
      <c r="E32" s="29">
        <f t="shared" si="1"/>
        <v>8.344290482451704</v>
      </c>
      <c r="F32" s="12" t="s">
        <v>71</v>
      </c>
    </row>
    <row r="33" spans="1:6" ht="15">
      <c r="A33" s="11" t="s">
        <v>92</v>
      </c>
      <c r="B33" s="12" t="s">
        <v>93</v>
      </c>
      <c r="C33" s="37">
        <v>281</v>
      </c>
      <c r="D33" s="13">
        <v>77.74</v>
      </c>
      <c r="E33" s="29">
        <f t="shared" si="1"/>
        <v>3.614612811937227</v>
      </c>
      <c r="F33" s="12" t="s">
        <v>71</v>
      </c>
    </row>
    <row r="34" spans="1:6" ht="15">
      <c r="A34" s="11" t="s">
        <v>94</v>
      </c>
      <c r="B34" s="12"/>
      <c r="C34" s="37">
        <v>912</v>
      </c>
      <c r="D34" s="13">
        <v>156.98</v>
      </c>
      <c r="E34" s="29">
        <f t="shared" si="1"/>
        <v>5.809657281182316</v>
      </c>
      <c r="F34" s="12" t="s">
        <v>71</v>
      </c>
    </row>
    <row r="35" spans="1:6" ht="15">
      <c r="A35" s="11" t="s">
        <v>95</v>
      </c>
      <c r="B35" s="12" t="s">
        <v>88</v>
      </c>
      <c r="C35" s="37">
        <v>695</v>
      </c>
      <c r="D35" s="13">
        <v>106.85</v>
      </c>
      <c r="E35" s="29">
        <f t="shared" si="1"/>
        <v>6.504445484323819</v>
      </c>
      <c r="F35" s="12" t="s">
        <v>71</v>
      </c>
    </row>
    <row r="36" spans="1:6" ht="15">
      <c r="A36" s="11" t="s">
        <v>96</v>
      </c>
      <c r="B36" s="12">
        <v>3</v>
      </c>
      <c r="C36" s="37">
        <v>359</v>
      </c>
      <c r="D36" s="13">
        <v>41.66</v>
      </c>
      <c r="E36" s="29">
        <f t="shared" si="1"/>
        <v>8.617378780604897</v>
      </c>
      <c r="F36" s="12" t="s">
        <v>71</v>
      </c>
    </row>
    <row r="37" spans="1:6" ht="15">
      <c r="A37" s="11" t="s">
        <v>97</v>
      </c>
      <c r="B37" s="18" t="s">
        <v>88</v>
      </c>
      <c r="C37" s="37">
        <v>623</v>
      </c>
      <c r="D37" s="12">
        <v>123.21</v>
      </c>
      <c r="E37" s="29">
        <f t="shared" si="1"/>
        <v>5.056407759110462</v>
      </c>
      <c r="F37" s="12" t="s">
        <v>71</v>
      </c>
    </row>
    <row r="38" spans="1:6" ht="15">
      <c r="A38" s="11" t="s">
        <v>98</v>
      </c>
      <c r="B38" s="12" t="s">
        <v>99</v>
      </c>
      <c r="C38" s="37">
        <v>417</v>
      </c>
      <c r="D38" s="13">
        <v>81.11</v>
      </c>
      <c r="E38" s="29">
        <f t="shared" si="1"/>
        <v>5.141166317346813</v>
      </c>
      <c r="F38" s="12" t="s">
        <v>71</v>
      </c>
    </row>
    <row r="39" spans="1:6" ht="15">
      <c r="A39" s="11" t="s">
        <v>100</v>
      </c>
      <c r="B39" s="12" t="s">
        <v>99</v>
      </c>
      <c r="C39" s="37">
        <v>1290</v>
      </c>
      <c r="D39" s="13">
        <v>107.4</v>
      </c>
      <c r="E39" s="29">
        <f t="shared" si="1"/>
        <v>12.011173184357542</v>
      </c>
      <c r="F39" s="12" t="s">
        <v>71</v>
      </c>
    </row>
    <row r="40" spans="1:6" ht="15">
      <c r="A40" s="11" t="s">
        <v>101</v>
      </c>
      <c r="B40" s="12" t="s">
        <v>99</v>
      </c>
      <c r="C40" s="37">
        <v>272</v>
      </c>
      <c r="D40" s="13">
        <v>47.59</v>
      </c>
      <c r="E40" s="29">
        <f t="shared" si="1"/>
        <v>5.715486446732506</v>
      </c>
      <c r="F40" s="12" t="s">
        <v>71</v>
      </c>
    </row>
    <row r="41" spans="1:6" s="30" customFormat="1" ht="15">
      <c r="A41" s="19" t="s">
        <v>102</v>
      </c>
      <c r="B41" s="20"/>
      <c r="C41" s="38">
        <f>SUM(C29:C40)</f>
        <v>7029</v>
      </c>
      <c r="D41" s="33">
        <f>SUM(D29:D40)</f>
        <v>1053.15</v>
      </c>
      <c r="E41" s="32">
        <f>C41/D41</f>
        <v>6.674262925509186</v>
      </c>
      <c r="F41" s="20"/>
    </row>
    <row r="42" spans="1:6" ht="15">
      <c r="A42" s="6"/>
      <c r="B42" s="7"/>
      <c r="C42" s="17"/>
      <c r="D42" s="7"/>
      <c r="E42" s="16"/>
      <c r="F42" s="7"/>
    </row>
    <row r="43" spans="1:6" ht="15">
      <c r="A43" s="6"/>
      <c r="B43" s="7"/>
      <c r="C43" s="17"/>
      <c r="D43" s="7"/>
      <c r="E43" s="16"/>
      <c r="F43" s="7"/>
    </row>
    <row r="44" spans="1:6" ht="15">
      <c r="A44" s="10" t="s">
        <v>103</v>
      </c>
      <c r="B44" s="7"/>
      <c r="C44" s="17"/>
      <c r="D44" s="7"/>
      <c r="E44" s="16"/>
      <c r="F44" s="7"/>
    </row>
    <row r="45" spans="1:6" ht="15">
      <c r="A45" s="11" t="s">
        <v>104</v>
      </c>
      <c r="B45" s="18" t="s">
        <v>88</v>
      </c>
      <c r="C45" s="37">
        <v>5761</v>
      </c>
      <c r="D45" s="13">
        <v>10.79</v>
      </c>
      <c r="E45" s="29">
        <f aca="true" t="shared" si="2" ref="E45:E56">C45/D45</f>
        <v>533.920296570899</v>
      </c>
      <c r="F45" s="12" t="s">
        <v>71</v>
      </c>
    </row>
    <row r="46" spans="1:6" ht="15">
      <c r="A46" s="11" t="s">
        <v>105</v>
      </c>
      <c r="B46" s="12" t="s">
        <v>70</v>
      </c>
      <c r="C46" s="37">
        <v>1633</v>
      </c>
      <c r="D46" s="13">
        <v>75.64</v>
      </c>
      <c r="E46" s="29">
        <f t="shared" si="2"/>
        <v>21.589106292966683</v>
      </c>
      <c r="F46" s="12" t="s">
        <v>71</v>
      </c>
    </row>
    <row r="47" spans="1:6" ht="15">
      <c r="A47" s="11" t="s">
        <v>106</v>
      </c>
      <c r="B47" s="12" t="s">
        <v>70</v>
      </c>
      <c r="C47" s="37">
        <v>1821</v>
      </c>
      <c r="D47" s="13">
        <v>25.31</v>
      </c>
      <c r="E47" s="29">
        <f t="shared" si="2"/>
        <v>71.94784670090874</v>
      </c>
      <c r="F47" s="12" t="s">
        <v>71</v>
      </c>
    </row>
    <row r="48" spans="1:6" ht="15">
      <c r="A48" s="11" t="s">
        <v>107</v>
      </c>
      <c r="B48" s="12" t="s">
        <v>70</v>
      </c>
      <c r="C48" s="37">
        <v>555</v>
      </c>
      <c r="D48" s="13">
        <v>124.36</v>
      </c>
      <c r="E48" s="29">
        <f t="shared" si="2"/>
        <v>4.4628497909295595</v>
      </c>
      <c r="F48" s="12" t="s">
        <v>71</v>
      </c>
    </row>
    <row r="49" spans="1:6" ht="15">
      <c r="A49" s="11" t="s">
        <v>108</v>
      </c>
      <c r="B49" s="12" t="s">
        <v>88</v>
      </c>
      <c r="C49" s="37">
        <v>869</v>
      </c>
      <c r="D49" s="13">
        <v>79.94</v>
      </c>
      <c r="E49" s="29">
        <f t="shared" si="2"/>
        <v>10.870652989742307</v>
      </c>
      <c r="F49" s="12" t="s">
        <v>71</v>
      </c>
    </row>
    <row r="50" spans="1:6" ht="15">
      <c r="A50" s="11" t="s">
        <v>109</v>
      </c>
      <c r="B50" s="12" t="s">
        <v>70</v>
      </c>
      <c r="C50" s="37">
        <v>2578</v>
      </c>
      <c r="D50" s="13">
        <v>23.13</v>
      </c>
      <c r="E50" s="29">
        <f t="shared" si="2"/>
        <v>111.4569822741029</v>
      </c>
      <c r="F50" s="12" t="s">
        <v>71</v>
      </c>
    </row>
    <row r="51" spans="1:6" ht="15">
      <c r="A51" s="11" t="s">
        <v>110</v>
      </c>
      <c r="B51" s="12" t="s">
        <v>70</v>
      </c>
      <c r="C51" s="37">
        <v>2527</v>
      </c>
      <c r="D51" s="13">
        <v>50.09</v>
      </c>
      <c r="E51" s="29">
        <f t="shared" si="2"/>
        <v>50.44919145538031</v>
      </c>
      <c r="F51" s="12" t="s">
        <v>71</v>
      </c>
    </row>
    <row r="52" spans="1:6" ht="15">
      <c r="A52" s="11" t="s">
        <v>111</v>
      </c>
      <c r="B52" s="12" t="s">
        <v>99</v>
      </c>
      <c r="C52" s="37">
        <v>0</v>
      </c>
      <c r="D52" s="13">
        <v>1.59</v>
      </c>
      <c r="E52" s="29">
        <f t="shared" si="2"/>
        <v>0</v>
      </c>
      <c r="F52" s="12" t="s">
        <v>112</v>
      </c>
    </row>
    <row r="53" spans="1:6" ht="15">
      <c r="A53" s="11" t="s">
        <v>113</v>
      </c>
      <c r="B53" s="12" t="s">
        <v>70</v>
      </c>
      <c r="C53" s="37">
        <v>1807</v>
      </c>
      <c r="D53" s="13">
        <v>60.44</v>
      </c>
      <c r="E53" s="29">
        <f t="shared" si="2"/>
        <v>29.897418927862343</v>
      </c>
      <c r="F53" s="12" t="s">
        <v>71</v>
      </c>
    </row>
    <row r="54" spans="1:6" ht="15">
      <c r="A54" s="11" t="s">
        <v>114</v>
      </c>
      <c r="B54" s="12" t="s">
        <v>70</v>
      </c>
      <c r="C54" s="37">
        <v>4092</v>
      </c>
      <c r="D54" s="13">
        <v>28.56</v>
      </c>
      <c r="E54" s="29">
        <f t="shared" si="2"/>
        <v>143.27731092436974</v>
      </c>
      <c r="F54" s="12" t="s">
        <v>71</v>
      </c>
    </row>
    <row r="55" spans="1:6" ht="15">
      <c r="A55" s="11" t="s">
        <v>115</v>
      </c>
      <c r="B55" s="12" t="s">
        <v>70</v>
      </c>
      <c r="C55" s="37">
        <v>3767</v>
      </c>
      <c r="D55" s="13">
        <v>48.87</v>
      </c>
      <c r="E55" s="29">
        <f t="shared" si="2"/>
        <v>77.08205443012073</v>
      </c>
      <c r="F55" s="12" t="s">
        <v>71</v>
      </c>
    </row>
    <row r="56" spans="1:6" ht="15">
      <c r="A56" s="11" t="s">
        <v>116</v>
      </c>
      <c r="B56" s="12" t="s">
        <v>70</v>
      </c>
      <c r="C56" s="37">
        <v>1455</v>
      </c>
      <c r="D56" s="13">
        <v>142.27</v>
      </c>
      <c r="E56" s="29">
        <f t="shared" si="2"/>
        <v>10.22703310606593</v>
      </c>
      <c r="F56" s="12" t="s">
        <v>71</v>
      </c>
    </row>
    <row r="57" spans="1:6" ht="15">
      <c r="A57" s="11" t="s">
        <v>117</v>
      </c>
      <c r="B57" s="12" t="s">
        <v>70</v>
      </c>
      <c r="C57" s="39">
        <v>1865</v>
      </c>
      <c r="D57" s="13">
        <v>119.16</v>
      </c>
      <c r="E57" s="29">
        <f>C57/D57</f>
        <v>15.65122524337026</v>
      </c>
      <c r="F57" s="12" t="s">
        <v>71</v>
      </c>
    </row>
    <row r="58" spans="1:6" s="30" customFormat="1" ht="15">
      <c r="A58" s="19" t="s">
        <v>85</v>
      </c>
      <c r="B58" s="20"/>
      <c r="C58" s="38">
        <f>SUM(C45:C57)</f>
        <v>28730</v>
      </c>
      <c r="D58" s="33">
        <f>SUM(D45:D57)</f>
        <v>790.1499999999999</v>
      </c>
      <c r="E58" s="32">
        <f>C58/D58</f>
        <v>36.36018477504272</v>
      </c>
      <c r="F58" s="20"/>
    </row>
    <row r="59" spans="1:6" ht="15">
      <c r="A59" s="6"/>
      <c r="B59" s="7"/>
      <c r="C59" s="17"/>
      <c r="D59" s="7"/>
      <c r="E59" s="16"/>
      <c r="F59" s="7"/>
    </row>
    <row r="60" spans="1:6" ht="15">
      <c r="A60" s="6"/>
      <c r="B60" s="7"/>
      <c r="C60" s="17"/>
      <c r="D60" s="7"/>
      <c r="E60" s="16"/>
      <c r="F60" s="7"/>
    </row>
    <row r="61" spans="1:6" ht="15">
      <c r="A61" s="10" t="s">
        <v>118</v>
      </c>
      <c r="B61" s="7"/>
      <c r="C61" s="17"/>
      <c r="D61" s="7"/>
      <c r="E61" s="16"/>
      <c r="F61" s="7"/>
    </row>
    <row r="62" spans="1:6" ht="15">
      <c r="A62" s="11" t="s">
        <v>119</v>
      </c>
      <c r="B62" s="12"/>
      <c r="C62" s="37">
        <v>1268</v>
      </c>
      <c r="D62" s="13">
        <v>121.05</v>
      </c>
      <c r="E62" s="29">
        <f aca="true" t="shared" si="3" ref="E62:E74">C62/D62</f>
        <v>10.475010326311441</v>
      </c>
      <c r="F62" s="12" t="s">
        <v>71</v>
      </c>
    </row>
    <row r="63" spans="1:6" ht="15">
      <c r="A63" s="11" t="s">
        <v>120</v>
      </c>
      <c r="B63" s="12"/>
      <c r="C63" s="37">
        <v>963</v>
      </c>
      <c r="D63" s="13">
        <v>181.71</v>
      </c>
      <c r="E63" s="29">
        <f t="shared" si="3"/>
        <v>5.299653293709757</v>
      </c>
      <c r="F63" s="12" t="s">
        <v>71</v>
      </c>
    </row>
    <row r="64" spans="1:6" ht="15">
      <c r="A64" s="11" t="s">
        <v>121</v>
      </c>
      <c r="B64" s="12" t="s">
        <v>88</v>
      </c>
      <c r="C64" s="37">
        <v>562</v>
      </c>
      <c r="D64" s="13">
        <v>114.84</v>
      </c>
      <c r="E64" s="29">
        <f t="shared" si="3"/>
        <v>4.893765238592825</v>
      </c>
      <c r="F64" s="12" t="s">
        <v>71</v>
      </c>
    </row>
    <row r="65" spans="1:6" ht="15">
      <c r="A65" s="11" t="s">
        <v>122</v>
      </c>
      <c r="B65" s="12" t="s">
        <v>88</v>
      </c>
      <c r="C65" s="37">
        <v>740</v>
      </c>
      <c r="D65" s="13">
        <v>125.67</v>
      </c>
      <c r="E65" s="29">
        <f t="shared" si="3"/>
        <v>5.888437972467574</v>
      </c>
      <c r="F65" s="12" t="s">
        <v>71</v>
      </c>
    </row>
    <row r="66" spans="1:6" ht="15">
      <c r="A66" s="11" t="s">
        <v>123</v>
      </c>
      <c r="B66" s="12" t="s">
        <v>70</v>
      </c>
      <c r="C66" s="37">
        <v>1404</v>
      </c>
      <c r="D66" s="13">
        <v>76.11</v>
      </c>
      <c r="E66" s="29">
        <f t="shared" si="3"/>
        <v>18.446984627512812</v>
      </c>
      <c r="F66" s="12" t="s">
        <v>71</v>
      </c>
    </row>
    <row r="67" spans="1:6" ht="15">
      <c r="A67" s="11" t="s">
        <v>124</v>
      </c>
      <c r="B67" s="12" t="s">
        <v>99</v>
      </c>
      <c r="C67" s="37">
        <v>439</v>
      </c>
      <c r="D67" s="13">
        <v>53.53</v>
      </c>
      <c r="E67" s="29">
        <f t="shared" si="3"/>
        <v>8.201008780123296</v>
      </c>
      <c r="F67" s="12" t="s">
        <v>71</v>
      </c>
    </row>
    <row r="68" spans="1:6" ht="15">
      <c r="A68" s="11" t="s">
        <v>125</v>
      </c>
      <c r="B68" s="12">
        <v>5</v>
      </c>
      <c r="C68" s="37">
        <v>2370</v>
      </c>
      <c r="D68" s="13">
        <v>21.69</v>
      </c>
      <c r="E68" s="29">
        <f t="shared" si="3"/>
        <v>109.26694329183955</v>
      </c>
      <c r="F68" s="12" t="s">
        <v>71</v>
      </c>
    </row>
    <row r="69" spans="1:6" ht="15">
      <c r="A69" s="11" t="s">
        <v>126</v>
      </c>
      <c r="B69" s="12" t="s">
        <v>88</v>
      </c>
      <c r="C69" s="37">
        <v>908</v>
      </c>
      <c r="D69" s="13">
        <v>66.21</v>
      </c>
      <c r="E69" s="29">
        <f t="shared" si="3"/>
        <v>13.713940492372755</v>
      </c>
      <c r="F69" s="12" t="s">
        <v>71</v>
      </c>
    </row>
    <row r="70" spans="1:6" ht="15">
      <c r="A70" s="11" t="s">
        <v>127</v>
      </c>
      <c r="B70" s="12" t="s">
        <v>70</v>
      </c>
      <c r="C70" s="37">
        <v>915</v>
      </c>
      <c r="D70" s="13">
        <v>264.09</v>
      </c>
      <c r="E70" s="29">
        <f t="shared" si="3"/>
        <v>3.4647279336589802</v>
      </c>
      <c r="F70" s="12" t="s">
        <v>71</v>
      </c>
    </row>
    <row r="71" spans="1:6" ht="15">
      <c r="A71" s="11" t="s">
        <v>128</v>
      </c>
      <c r="B71" s="12" t="s">
        <v>70</v>
      </c>
      <c r="C71" s="37">
        <v>98</v>
      </c>
      <c r="D71" s="13">
        <v>0.1</v>
      </c>
      <c r="E71" s="29">
        <f t="shared" si="3"/>
        <v>980</v>
      </c>
      <c r="F71" s="12" t="s">
        <v>129</v>
      </c>
    </row>
    <row r="72" spans="1:6" ht="15">
      <c r="A72" s="11" t="s">
        <v>130</v>
      </c>
      <c r="B72" s="12" t="s">
        <v>88</v>
      </c>
      <c r="C72" s="37">
        <v>1360</v>
      </c>
      <c r="D72" s="13">
        <v>66.97</v>
      </c>
      <c r="E72" s="29">
        <f t="shared" si="3"/>
        <v>20.307600418097657</v>
      </c>
      <c r="F72" s="12" t="s">
        <v>71</v>
      </c>
    </row>
    <row r="73" spans="1:6" ht="15">
      <c r="A73" s="11" t="s">
        <v>131</v>
      </c>
      <c r="B73" s="18">
        <v>3</v>
      </c>
      <c r="C73" s="37">
        <v>358</v>
      </c>
      <c r="D73" s="13">
        <v>53.34</v>
      </c>
      <c r="E73" s="29">
        <f t="shared" si="3"/>
        <v>6.711661042369704</v>
      </c>
      <c r="F73" s="12" t="s">
        <v>71</v>
      </c>
    </row>
    <row r="74" spans="1:6" ht="15">
      <c r="A74" s="11" t="s">
        <v>132</v>
      </c>
      <c r="B74" s="12">
        <v>5</v>
      </c>
      <c r="C74" s="37">
        <v>2419</v>
      </c>
      <c r="D74" s="13">
        <v>210.15</v>
      </c>
      <c r="E74" s="29">
        <f t="shared" si="3"/>
        <v>11.510825600761361</v>
      </c>
      <c r="F74" s="12" t="s">
        <v>71</v>
      </c>
    </row>
    <row r="75" spans="1:6" s="30" customFormat="1" ht="15">
      <c r="A75" s="19" t="s">
        <v>85</v>
      </c>
      <c r="B75" s="20"/>
      <c r="C75" s="38">
        <f>SUM(C62:C74)</f>
        <v>13804</v>
      </c>
      <c r="D75" s="33">
        <f>SUM(D62:D74)</f>
        <v>1355.46</v>
      </c>
      <c r="E75" s="32">
        <f>C75/D75</f>
        <v>10.183996576807873</v>
      </c>
      <c r="F75" s="3"/>
    </row>
    <row r="76" spans="1:6" ht="15">
      <c r="A76" s="6"/>
      <c r="B76" s="7"/>
      <c r="C76" s="15"/>
      <c r="D76" s="7"/>
      <c r="E76" s="16"/>
      <c r="F76" s="7"/>
    </row>
    <row r="77" spans="1:6" ht="15">
      <c r="A77" s="6"/>
      <c r="B77" s="7"/>
      <c r="C77" s="17"/>
      <c r="D77" s="7"/>
      <c r="E77" s="16"/>
      <c r="F77" s="7"/>
    </row>
    <row r="78" spans="1:6" ht="15">
      <c r="A78" s="10" t="s">
        <v>133</v>
      </c>
      <c r="B78" s="7"/>
      <c r="C78" s="17"/>
      <c r="D78" s="7"/>
      <c r="E78" s="16"/>
      <c r="F78" s="7"/>
    </row>
    <row r="79" spans="1:6" ht="15">
      <c r="A79" s="11" t="s">
        <v>134</v>
      </c>
      <c r="B79" s="12" t="s">
        <v>70</v>
      </c>
      <c r="C79" s="37">
        <v>4378</v>
      </c>
      <c r="D79" s="13">
        <v>38.01</v>
      </c>
      <c r="E79" s="29">
        <f aca="true" t="shared" si="4" ref="E79:E85">C79/D79</f>
        <v>115.18021573270192</v>
      </c>
      <c r="F79" s="7" t="s">
        <v>71</v>
      </c>
    </row>
    <row r="80" spans="1:6" ht="15">
      <c r="A80" s="11" t="s">
        <v>135</v>
      </c>
      <c r="B80" s="12" t="s">
        <v>70</v>
      </c>
      <c r="C80" s="37">
        <v>1052</v>
      </c>
      <c r="D80" s="13">
        <v>95.76</v>
      </c>
      <c r="E80" s="29">
        <f t="shared" si="4"/>
        <v>10.98579782790309</v>
      </c>
      <c r="F80" s="12" t="s">
        <v>71</v>
      </c>
    </row>
    <row r="81" spans="1:6" ht="15">
      <c r="A81" s="11" t="s">
        <v>136</v>
      </c>
      <c r="B81" s="12" t="s">
        <v>70</v>
      </c>
      <c r="C81" s="37">
        <v>980</v>
      </c>
      <c r="D81" s="13">
        <v>127.37</v>
      </c>
      <c r="E81" s="29">
        <f t="shared" si="4"/>
        <v>7.694119494386433</v>
      </c>
      <c r="F81" s="12" t="s">
        <v>71</v>
      </c>
    </row>
    <row r="82" spans="1:6" ht="15">
      <c r="A82" s="11" t="s">
        <v>137</v>
      </c>
      <c r="B82" s="12" t="s">
        <v>138</v>
      </c>
      <c r="C82" s="37">
        <v>1027</v>
      </c>
      <c r="D82" s="13">
        <v>73.39</v>
      </c>
      <c r="E82" s="29">
        <f t="shared" si="4"/>
        <v>13.99373211609211</v>
      </c>
      <c r="F82" s="12" t="s">
        <v>71</v>
      </c>
    </row>
    <row r="83" spans="1:6" ht="15">
      <c r="A83" s="11" t="s">
        <v>139</v>
      </c>
      <c r="B83" s="12" t="s">
        <v>70</v>
      </c>
      <c r="C83" s="37">
        <v>771</v>
      </c>
      <c r="D83" s="13">
        <v>160.82</v>
      </c>
      <c r="E83" s="29">
        <f t="shared" si="4"/>
        <v>4.794179828379555</v>
      </c>
      <c r="F83" s="12" t="s">
        <v>71</v>
      </c>
    </row>
    <row r="84" spans="1:6" ht="15">
      <c r="A84" s="11" t="s">
        <v>140</v>
      </c>
      <c r="B84" s="12" t="s">
        <v>138</v>
      </c>
      <c r="C84" s="37">
        <v>891</v>
      </c>
      <c r="D84" s="13">
        <v>82.98</v>
      </c>
      <c r="E84" s="29">
        <f t="shared" si="4"/>
        <v>10.737527114967461</v>
      </c>
      <c r="F84" s="12" t="s">
        <v>71</v>
      </c>
    </row>
    <row r="85" spans="1:6" ht="15">
      <c r="A85" s="11" t="s">
        <v>141</v>
      </c>
      <c r="B85" s="12" t="s">
        <v>138</v>
      </c>
      <c r="C85" s="37">
        <v>877</v>
      </c>
      <c r="D85" s="13">
        <v>38.84</v>
      </c>
      <c r="E85" s="29">
        <f t="shared" si="4"/>
        <v>22.579814624098866</v>
      </c>
      <c r="F85" s="12" t="s">
        <v>71</v>
      </c>
    </row>
    <row r="86" spans="1:6" s="30" customFormat="1" ht="15">
      <c r="A86" s="19" t="s">
        <v>142</v>
      </c>
      <c r="B86" s="20"/>
      <c r="C86" s="38">
        <f>SUM(C79:C85)</f>
        <v>9976</v>
      </c>
      <c r="D86" s="33">
        <f>SUM(D79:D85)</f>
        <v>617.17</v>
      </c>
      <c r="E86" s="32">
        <f>C86/D86</f>
        <v>16.164103893578755</v>
      </c>
      <c r="F86" s="3"/>
    </row>
    <row r="87" spans="1:6" ht="15">
      <c r="A87" s="6"/>
      <c r="B87" s="7"/>
      <c r="C87" s="17"/>
      <c r="D87" s="7"/>
      <c r="E87" s="16"/>
      <c r="F87" s="7"/>
    </row>
    <row r="88" spans="1:6" ht="15">
      <c r="A88" s="6"/>
      <c r="B88" s="7"/>
      <c r="C88" s="17"/>
      <c r="D88" s="7"/>
      <c r="E88" s="16"/>
      <c r="F88" s="7"/>
    </row>
    <row r="89" spans="1:6" ht="15">
      <c r="A89" s="10" t="s">
        <v>143</v>
      </c>
      <c r="B89" s="7"/>
      <c r="C89" s="17"/>
      <c r="D89" s="7"/>
      <c r="E89" s="16"/>
      <c r="F89" s="7"/>
    </row>
    <row r="90" spans="1:6" ht="15">
      <c r="A90" s="11" t="s">
        <v>144</v>
      </c>
      <c r="B90" s="12" t="s">
        <v>70</v>
      </c>
      <c r="C90" s="37">
        <v>765</v>
      </c>
      <c r="D90" s="13">
        <v>59.15</v>
      </c>
      <c r="E90" s="29">
        <f aca="true" t="shared" si="5" ref="E90:E107">C90/D90</f>
        <v>12.933220625528318</v>
      </c>
      <c r="F90" s="7" t="s">
        <v>71</v>
      </c>
    </row>
    <row r="91" spans="1:6" ht="15">
      <c r="A91" s="11" t="s">
        <v>145</v>
      </c>
      <c r="B91" s="12" t="s">
        <v>99</v>
      </c>
      <c r="C91" s="37">
        <v>605</v>
      </c>
      <c r="D91" s="13">
        <v>58.26</v>
      </c>
      <c r="E91" s="29">
        <f t="shared" si="5"/>
        <v>10.384483350497769</v>
      </c>
      <c r="F91" s="12" t="s">
        <v>71</v>
      </c>
    </row>
    <row r="92" spans="1:6" ht="15">
      <c r="A92" s="11" t="s">
        <v>146</v>
      </c>
      <c r="B92" s="12" t="s">
        <v>70</v>
      </c>
      <c r="C92" s="37">
        <v>1144</v>
      </c>
      <c r="D92" s="13">
        <v>141.28</v>
      </c>
      <c r="E92" s="29">
        <f t="shared" si="5"/>
        <v>8.097395243488108</v>
      </c>
      <c r="F92" s="12" t="s">
        <v>71</v>
      </c>
    </row>
    <row r="93" spans="1:6" ht="15">
      <c r="A93" s="11" t="s">
        <v>147</v>
      </c>
      <c r="B93" s="12"/>
      <c r="C93" s="37">
        <v>792</v>
      </c>
      <c r="D93" s="12">
        <v>109.24</v>
      </c>
      <c r="E93" s="29">
        <f t="shared" si="5"/>
        <v>7.250091541559868</v>
      </c>
      <c r="F93" s="12" t="s">
        <v>71</v>
      </c>
    </row>
    <row r="94" spans="1:6" ht="15">
      <c r="A94" s="11" t="s">
        <v>148</v>
      </c>
      <c r="B94" s="12" t="s">
        <v>99</v>
      </c>
      <c r="C94" s="37">
        <v>432</v>
      </c>
      <c r="D94" s="13">
        <v>77.85</v>
      </c>
      <c r="E94" s="29">
        <f t="shared" si="5"/>
        <v>5.549132947976879</v>
      </c>
      <c r="F94" s="12" t="s">
        <v>71</v>
      </c>
    </row>
    <row r="95" spans="1:6" ht="15">
      <c r="A95" s="11" t="s">
        <v>149</v>
      </c>
      <c r="B95" s="12" t="s">
        <v>70</v>
      </c>
      <c r="C95" s="37">
        <v>1999</v>
      </c>
      <c r="D95" s="13">
        <v>16.51</v>
      </c>
      <c r="E95" s="29">
        <f t="shared" si="5"/>
        <v>121.07813446396122</v>
      </c>
      <c r="F95" s="12" t="s">
        <v>71</v>
      </c>
    </row>
    <row r="96" spans="1:6" ht="15">
      <c r="A96" s="11" t="s">
        <v>150</v>
      </c>
      <c r="B96" s="12" t="s">
        <v>70</v>
      </c>
      <c r="C96" s="37">
        <v>1244</v>
      </c>
      <c r="D96" s="13">
        <v>70.62</v>
      </c>
      <c r="E96" s="29">
        <f t="shared" si="5"/>
        <v>17.61540640045313</v>
      </c>
      <c r="F96" s="12" t="s">
        <v>71</v>
      </c>
    </row>
    <row r="97" spans="1:6" ht="15">
      <c r="A97" s="11" t="s">
        <v>151</v>
      </c>
      <c r="B97" s="12" t="s">
        <v>99</v>
      </c>
      <c r="C97" s="37">
        <v>570</v>
      </c>
      <c r="D97" s="13">
        <v>77.61</v>
      </c>
      <c r="E97" s="29">
        <f t="shared" si="5"/>
        <v>7.344414379590259</v>
      </c>
      <c r="F97" s="12" t="s">
        <v>71</v>
      </c>
    </row>
    <row r="98" spans="1:6" ht="15">
      <c r="A98" s="11" t="s">
        <v>152</v>
      </c>
      <c r="B98" s="12" t="s">
        <v>99</v>
      </c>
      <c r="C98" s="37">
        <v>1572</v>
      </c>
      <c r="D98" s="13">
        <v>36.84</v>
      </c>
      <c r="E98" s="29">
        <f t="shared" si="5"/>
        <v>42.67100977198697</v>
      </c>
      <c r="F98" s="12" t="s">
        <v>71</v>
      </c>
    </row>
    <row r="99" spans="1:6" ht="15">
      <c r="A99" s="11" t="s">
        <v>153</v>
      </c>
      <c r="B99" s="12" t="s">
        <v>99</v>
      </c>
      <c r="C99" s="37">
        <v>885</v>
      </c>
      <c r="D99" s="13">
        <v>58.26</v>
      </c>
      <c r="E99" s="29">
        <f t="shared" si="5"/>
        <v>15.190525231719876</v>
      </c>
      <c r="F99" s="12" t="s">
        <v>71</v>
      </c>
    </row>
    <row r="100" spans="1:6" ht="15">
      <c r="A100" s="11" t="s">
        <v>154</v>
      </c>
      <c r="B100" s="12">
        <v>5</v>
      </c>
      <c r="C100" s="37">
        <v>4963</v>
      </c>
      <c r="D100" s="13">
        <v>18.38</v>
      </c>
      <c r="E100" s="29">
        <f t="shared" si="5"/>
        <v>270.02176278563655</v>
      </c>
      <c r="F100" s="12" t="s">
        <v>71</v>
      </c>
    </row>
    <row r="101" spans="1:6" ht="15">
      <c r="A101" s="11" t="s">
        <v>155</v>
      </c>
      <c r="B101" s="12" t="s">
        <v>99</v>
      </c>
      <c r="C101" s="37">
        <v>610</v>
      </c>
      <c r="D101" s="13">
        <v>61.84</v>
      </c>
      <c r="E101" s="29">
        <f t="shared" si="5"/>
        <v>9.864165588615782</v>
      </c>
      <c r="F101" s="12" t="s">
        <v>71</v>
      </c>
    </row>
    <row r="102" spans="1:6" ht="15">
      <c r="A102" s="11" t="s">
        <v>156</v>
      </c>
      <c r="B102" s="12" t="s">
        <v>70</v>
      </c>
      <c r="C102" s="37">
        <v>673</v>
      </c>
      <c r="D102" s="13">
        <v>118.57</v>
      </c>
      <c r="E102" s="29">
        <f t="shared" si="5"/>
        <v>5.6759719996626465</v>
      </c>
      <c r="F102" s="12" t="s">
        <v>71</v>
      </c>
    </row>
    <row r="103" spans="1:6" ht="15">
      <c r="A103" s="11" t="s">
        <v>157</v>
      </c>
      <c r="B103" s="12" t="s">
        <v>99</v>
      </c>
      <c r="C103" s="37">
        <v>320</v>
      </c>
      <c r="D103" s="13">
        <v>29.49</v>
      </c>
      <c r="E103" s="29">
        <f t="shared" si="5"/>
        <v>10.851135978297728</v>
      </c>
      <c r="F103" s="12" t="s">
        <v>71</v>
      </c>
    </row>
    <row r="104" spans="1:6" ht="15">
      <c r="A104" s="11" t="s">
        <v>158</v>
      </c>
      <c r="B104" s="12" t="s">
        <v>99</v>
      </c>
      <c r="C104" s="37">
        <v>455</v>
      </c>
      <c r="D104" s="13">
        <v>98.98</v>
      </c>
      <c r="E104" s="29">
        <f t="shared" si="5"/>
        <v>4.596888260254596</v>
      </c>
      <c r="F104" s="12" t="s">
        <v>71</v>
      </c>
    </row>
    <row r="105" spans="1:6" ht="15">
      <c r="A105" s="11" t="s">
        <v>159</v>
      </c>
      <c r="B105" s="12" t="s">
        <v>99</v>
      </c>
      <c r="C105" s="37">
        <v>1067</v>
      </c>
      <c r="D105" s="13">
        <v>35.81</v>
      </c>
      <c r="E105" s="29">
        <f t="shared" si="5"/>
        <v>29.796146327841385</v>
      </c>
      <c r="F105" s="12" t="s">
        <v>71</v>
      </c>
    </row>
    <row r="106" spans="1:6" ht="15">
      <c r="A106" s="11" t="s">
        <v>160</v>
      </c>
      <c r="B106" s="12" t="s">
        <v>70</v>
      </c>
      <c r="C106" s="37">
        <v>1451</v>
      </c>
      <c r="D106" s="13">
        <v>46.68</v>
      </c>
      <c r="E106" s="29">
        <f t="shared" si="5"/>
        <v>31.083976006855185</v>
      </c>
      <c r="F106" s="12" t="s">
        <v>71</v>
      </c>
    </row>
    <row r="107" spans="1:6" ht="15">
      <c r="A107" s="11" t="s">
        <v>161</v>
      </c>
      <c r="B107" s="12" t="s">
        <v>99</v>
      </c>
      <c r="C107" s="37">
        <v>763</v>
      </c>
      <c r="D107" s="13">
        <v>41.93</v>
      </c>
      <c r="E107" s="29">
        <f t="shared" si="5"/>
        <v>18.196994991652755</v>
      </c>
      <c r="F107" s="12" t="s">
        <v>71</v>
      </c>
    </row>
    <row r="108" spans="1:6" s="30" customFormat="1" ht="15">
      <c r="A108" s="19" t="s">
        <v>162</v>
      </c>
      <c r="B108" s="20"/>
      <c r="C108" s="38">
        <f>SUM(C90:C107)</f>
        <v>20310</v>
      </c>
      <c r="D108" s="33">
        <f>SUM(D90:D107)</f>
        <v>1157.3000000000002</v>
      </c>
      <c r="E108" s="32">
        <f>C108/D108</f>
        <v>17.549468590685212</v>
      </c>
      <c r="F108" s="3"/>
    </row>
    <row r="109" spans="1:6" ht="15">
      <c r="A109" s="6"/>
      <c r="B109" s="7"/>
      <c r="C109" s="17"/>
      <c r="D109" s="7"/>
      <c r="E109" s="16"/>
      <c r="F109" s="7"/>
    </row>
    <row r="110" spans="1:6" ht="15">
      <c r="A110" s="6"/>
      <c r="B110" s="7"/>
      <c r="C110" s="17"/>
      <c r="D110" s="7"/>
      <c r="E110" s="16"/>
      <c r="F110" s="7"/>
    </row>
    <row r="111" spans="1:6" ht="15">
      <c r="A111" s="10" t="s">
        <v>163</v>
      </c>
      <c r="B111" s="7"/>
      <c r="C111" s="17"/>
      <c r="D111" s="7"/>
      <c r="E111" s="16"/>
      <c r="F111" s="7"/>
    </row>
    <row r="112" spans="1:6" ht="15">
      <c r="A112" s="11" t="s">
        <v>164</v>
      </c>
      <c r="B112" s="12" t="s">
        <v>70</v>
      </c>
      <c r="C112" s="37">
        <v>6802</v>
      </c>
      <c r="D112" s="13">
        <v>109.92</v>
      </c>
      <c r="E112" s="29">
        <f>C112/D112</f>
        <v>61.88136826783115</v>
      </c>
      <c r="F112" s="7" t="s">
        <v>71</v>
      </c>
    </row>
    <row r="113" spans="1:6" ht="15">
      <c r="A113" s="11" t="s">
        <v>165</v>
      </c>
      <c r="B113" s="12" t="s">
        <v>70</v>
      </c>
      <c r="C113" s="37">
        <v>1088</v>
      </c>
      <c r="D113" s="13">
        <v>13.89</v>
      </c>
      <c r="E113" s="29">
        <f>C113/D113</f>
        <v>78.3297336213103</v>
      </c>
      <c r="F113" s="12" t="s">
        <v>71</v>
      </c>
    </row>
    <row r="114" spans="1:6" ht="15">
      <c r="A114" s="11" t="s">
        <v>166</v>
      </c>
      <c r="B114" s="12" t="s">
        <v>70</v>
      </c>
      <c r="C114" s="37">
        <v>4272</v>
      </c>
      <c r="D114" s="13">
        <v>143.14</v>
      </c>
      <c r="E114" s="29">
        <f>C114/D114</f>
        <v>29.844907083973734</v>
      </c>
      <c r="F114" s="12" t="s">
        <v>71</v>
      </c>
    </row>
    <row r="115" spans="1:6" s="30" customFormat="1" ht="15">
      <c r="A115" s="19" t="s">
        <v>167</v>
      </c>
      <c r="B115" s="20"/>
      <c r="C115" s="38">
        <f>SUM(C112:C114)</f>
        <v>12162</v>
      </c>
      <c r="D115" s="33">
        <f>SUM(D112:D114)</f>
        <v>266.95</v>
      </c>
      <c r="E115" s="32">
        <f>C115/D115</f>
        <v>45.55909346319536</v>
      </c>
      <c r="F115" s="3"/>
    </row>
    <row r="116" spans="1:6" ht="15">
      <c r="A116" s="21"/>
      <c r="B116" s="7"/>
      <c r="C116" s="17"/>
      <c r="D116" s="7"/>
      <c r="E116" s="16"/>
      <c r="F116" s="7"/>
    </row>
    <row r="117" spans="1:6" ht="15">
      <c r="A117" s="6"/>
      <c r="B117" s="7"/>
      <c r="C117" s="17"/>
      <c r="D117" s="7"/>
      <c r="E117" s="16"/>
      <c r="F117" s="7"/>
    </row>
    <row r="118" spans="1:6" ht="15">
      <c r="A118" s="10" t="s">
        <v>168</v>
      </c>
      <c r="B118" s="7"/>
      <c r="C118" s="17"/>
      <c r="D118" s="7"/>
      <c r="E118" s="16"/>
      <c r="F118" s="7"/>
    </row>
    <row r="119" spans="1:6" ht="15">
      <c r="A119" s="11" t="s">
        <v>169</v>
      </c>
      <c r="B119" s="12" t="s">
        <v>99</v>
      </c>
      <c r="C119" s="37">
        <v>593</v>
      </c>
      <c r="D119" s="13">
        <v>86.96</v>
      </c>
      <c r="E119" s="29">
        <f aca="true" t="shared" si="6" ref="E119:E126">C119/D119</f>
        <v>6.819227230910764</v>
      </c>
      <c r="F119" s="12" t="s">
        <v>71</v>
      </c>
    </row>
    <row r="120" spans="1:6" ht="15">
      <c r="A120" s="11" t="s">
        <v>170</v>
      </c>
      <c r="B120" s="12" t="s">
        <v>99</v>
      </c>
      <c r="C120" s="37">
        <v>854</v>
      </c>
      <c r="D120" s="13">
        <v>100.95</v>
      </c>
      <c r="E120" s="29">
        <f t="shared" si="6"/>
        <v>8.459633481921744</v>
      </c>
      <c r="F120" s="12" t="s">
        <v>71</v>
      </c>
    </row>
    <row r="121" spans="1:6" ht="15">
      <c r="A121" s="11" t="s">
        <v>171</v>
      </c>
      <c r="B121" s="12" t="s">
        <v>88</v>
      </c>
      <c r="C121" s="37">
        <v>388</v>
      </c>
      <c r="D121" s="13">
        <v>117.96</v>
      </c>
      <c r="E121" s="29">
        <f t="shared" si="6"/>
        <v>3.289250593421499</v>
      </c>
      <c r="F121" s="12" t="s">
        <v>71</v>
      </c>
    </row>
    <row r="122" spans="1:6" ht="15">
      <c r="A122" s="11" t="s">
        <v>49</v>
      </c>
      <c r="B122" s="12" t="s">
        <v>70</v>
      </c>
      <c r="C122" s="37">
        <v>1153</v>
      </c>
      <c r="D122" s="13">
        <v>126.92</v>
      </c>
      <c r="E122" s="29">
        <f t="shared" si="6"/>
        <v>9.084462653640088</v>
      </c>
      <c r="F122" s="12" t="s">
        <v>71</v>
      </c>
    </row>
    <row r="123" spans="1:6" ht="15">
      <c r="A123" s="11" t="s">
        <v>172</v>
      </c>
      <c r="B123" s="12" t="s">
        <v>70</v>
      </c>
      <c r="C123" s="37">
        <v>2094</v>
      </c>
      <c r="D123" s="13">
        <v>105.19</v>
      </c>
      <c r="E123" s="29">
        <f t="shared" si="6"/>
        <v>19.906835250499096</v>
      </c>
      <c r="F123" s="12" t="s">
        <v>71</v>
      </c>
    </row>
    <row r="124" spans="1:6" ht="15">
      <c r="A124" s="11" t="s">
        <v>173</v>
      </c>
      <c r="B124" s="12" t="s">
        <v>70</v>
      </c>
      <c r="C124" s="37">
        <v>861</v>
      </c>
      <c r="D124" s="13">
        <v>116.87</v>
      </c>
      <c r="E124" s="29">
        <f t="shared" si="6"/>
        <v>7.36716009241037</v>
      </c>
      <c r="F124" s="12" t="s">
        <v>71</v>
      </c>
    </row>
    <row r="125" spans="1:6" ht="15">
      <c r="A125" s="11" t="s">
        <v>174</v>
      </c>
      <c r="B125" s="12" t="s">
        <v>70</v>
      </c>
      <c r="C125" s="37">
        <v>1461</v>
      </c>
      <c r="D125" s="13">
        <v>157.85</v>
      </c>
      <c r="E125" s="29">
        <f t="shared" si="6"/>
        <v>9.255622426354133</v>
      </c>
      <c r="F125" s="12" t="s">
        <v>71</v>
      </c>
    </row>
    <row r="126" spans="1:6" ht="15">
      <c r="A126" s="11" t="s">
        <v>175</v>
      </c>
      <c r="B126" s="18" t="s">
        <v>88</v>
      </c>
      <c r="C126" s="37">
        <v>869</v>
      </c>
      <c r="D126" s="12">
        <v>122.96</v>
      </c>
      <c r="E126" s="29">
        <f t="shared" si="6"/>
        <v>7.067338972023423</v>
      </c>
      <c r="F126" s="12" t="s">
        <v>71</v>
      </c>
    </row>
    <row r="127" spans="1:6" s="30" customFormat="1" ht="15">
      <c r="A127" s="19" t="s">
        <v>176</v>
      </c>
      <c r="B127" s="20"/>
      <c r="C127" s="38">
        <f>SUM(C119:C126)</f>
        <v>8273</v>
      </c>
      <c r="D127" s="33">
        <f>SUM(D119:D126)</f>
        <v>935.6600000000001</v>
      </c>
      <c r="E127" s="32">
        <f>C127/D127</f>
        <v>8.84188701023876</v>
      </c>
      <c r="F127" s="20"/>
    </row>
    <row r="128" spans="1:6" ht="15">
      <c r="A128" s="6"/>
      <c r="B128" s="7"/>
      <c r="C128" s="17"/>
      <c r="D128" s="7"/>
      <c r="E128" s="16"/>
      <c r="F128" s="7"/>
    </row>
    <row r="129" spans="1:6" ht="15">
      <c r="A129" s="6"/>
      <c r="B129" s="7"/>
      <c r="C129" s="17"/>
      <c r="D129" s="7"/>
      <c r="E129" s="16"/>
      <c r="F129" s="7"/>
    </row>
    <row r="130" spans="1:6" ht="15">
      <c r="A130" s="10" t="s">
        <v>177</v>
      </c>
      <c r="B130" s="7"/>
      <c r="C130" s="17"/>
      <c r="D130" s="7"/>
      <c r="E130" s="16"/>
      <c r="F130" s="7"/>
    </row>
    <row r="131" spans="1:6" ht="15">
      <c r="A131" s="11" t="s">
        <v>178</v>
      </c>
      <c r="B131" s="12" t="s">
        <v>70</v>
      </c>
      <c r="C131" s="37">
        <v>1239</v>
      </c>
      <c r="D131" s="13">
        <v>274.25</v>
      </c>
      <c r="E131" s="29">
        <f aca="true" t="shared" si="7" ref="E131:E138">C131/D131</f>
        <v>4.517775752051048</v>
      </c>
      <c r="F131" s="12" t="s">
        <v>71</v>
      </c>
    </row>
    <row r="132" spans="1:6" ht="15">
      <c r="A132" s="11" t="s">
        <v>179</v>
      </c>
      <c r="B132" s="12" t="s">
        <v>70</v>
      </c>
      <c r="C132" s="37">
        <v>1975</v>
      </c>
      <c r="D132" s="13">
        <v>92.64</v>
      </c>
      <c r="E132" s="29">
        <f t="shared" si="7"/>
        <v>21.319084628670122</v>
      </c>
      <c r="F132" s="12" t="s">
        <v>71</v>
      </c>
    </row>
    <row r="133" spans="1:6" ht="15">
      <c r="A133" s="11" t="s">
        <v>180</v>
      </c>
      <c r="B133" s="12" t="s">
        <v>88</v>
      </c>
      <c r="C133" s="37">
        <v>498</v>
      </c>
      <c r="D133" s="13">
        <v>44.52</v>
      </c>
      <c r="E133" s="29">
        <f t="shared" si="7"/>
        <v>11.18598382749326</v>
      </c>
      <c r="F133" s="12" t="s">
        <v>71</v>
      </c>
    </row>
    <row r="134" spans="1:6" ht="15">
      <c r="A134" s="11" t="s">
        <v>181</v>
      </c>
      <c r="B134" s="12" t="s">
        <v>70</v>
      </c>
      <c r="C134" s="37">
        <v>1380</v>
      </c>
      <c r="D134" s="13">
        <v>124.02</v>
      </c>
      <c r="E134" s="29">
        <f t="shared" si="7"/>
        <v>11.127237542331882</v>
      </c>
      <c r="F134" s="12" t="s">
        <v>71</v>
      </c>
    </row>
    <row r="135" spans="1:6" ht="15">
      <c r="A135" s="11" t="s">
        <v>182</v>
      </c>
      <c r="B135" s="12" t="s">
        <v>70</v>
      </c>
      <c r="C135" s="37">
        <v>911</v>
      </c>
      <c r="D135" s="13">
        <v>378.59</v>
      </c>
      <c r="E135" s="29">
        <f t="shared" si="7"/>
        <v>2.4062970495787</v>
      </c>
      <c r="F135" s="12" t="s">
        <v>71</v>
      </c>
    </row>
    <row r="136" spans="1:6" ht="15">
      <c r="A136" s="11" t="s">
        <v>183</v>
      </c>
      <c r="B136" s="12" t="s">
        <v>70</v>
      </c>
      <c r="C136" s="37">
        <v>2079</v>
      </c>
      <c r="D136" s="13">
        <v>132.94</v>
      </c>
      <c r="E136" s="29">
        <f t="shared" si="7"/>
        <v>15.638633970212126</v>
      </c>
      <c r="F136" s="12" t="s">
        <v>71</v>
      </c>
    </row>
    <row r="137" spans="1:6" ht="15">
      <c r="A137" s="11" t="s">
        <v>184</v>
      </c>
      <c r="B137" s="12" t="s">
        <v>70</v>
      </c>
      <c r="C137" s="37">
        <v>1848</v>
      </c>
      <c r="D137" s="13">
        <v>2.82</v>
      </c>
      <c r="E137" s="29">
        <f t="shared" si="7"/>
        <v>655.3191489361702</v>
      </c>
      <c r="F137" s="12" t="s">
        <v>71</v>
      </c>
    </row>
    <row r="138" spans="1:6" ht="15">
      <c r="A138" s="11" t="s">
        <v>185</v>
      </c>
      <c r="B138" s="7"/>
      <c r="C138" s="37">
        <v>1625</v>
      </c>
      <c r="D138" s="13">
        <v>178.22</v>
      </c>
      <c r="E138" s="29">
        <f t="shared" si="7"/>
        <v>9.117944114016383</v>
      </c>
      <c r="F138" s="12" t="s">
        <v>71</v>
      </c>
    </row>
    <row r="139" spans="1:6" s="30" customFormat="1" ht="15">
      <c r="A139" s="19" t="s">
        <v>176</v>
      </c>
      <c r="B139" s="20"/>
      <c r="C139" s="38">
        <f>SUM(C131:C138)</f>
        <v>11555</v>
      </c>
      <c r="D139" s="33">
        <f>SUM(D131:D138)</f>
        <v>1228</v>
      </c>
      <c r="E139" s="32">
        <f>C139/D139</f>
        <v>9.409609120521173</v>
      </c>
      <c r="F139" s="20"/>
    </row>
    <row r="140" spans="1:6" ht="15">
      <c r="A140" s="6"/>
      <c r="B140" s="7"/>
      <c r="C140" s="17"/>
      <c r="D140" s="7"/>
      <c r="E140" s="16"/>
      <c r="F140" s="7"/>
    </row>
    <row r="141" spans="1:6" ht="15">
      <c r="A141" s="6"/>
      <c r="B141" s="7"/>
      <c r="C141" s="17"/>
      <c r="D141" s="7"/>
      <c r="E141" s="16"/>
      <c r="F141" s="7"/>
    </row>
    <row r="142" spans="1:6" ht="15">
      <c r="A142" s="10" t="s">
        <v>186</v>
      </c>
      <c r="B142" s="7"/>
      <c r="C142" s="17"/>
      <c r="D142" s="7"/>
      <c r="E142" s="16"/>
      <c r="F142" s="7"/>
    </row>
    <row r="143" spans="1:6" ht="15">
      <c r="A143" s="11" t="s">
        <v>187</v>
      </c>
      <c r="B143" s="12" t="s">
        <v>70</v>
      </c>
      <c r="C143" s="37">
        <v>76</v>
      </c>
      <c r="D143" s="13">
        <v>1.25</v>
      </c>
      <c r="E143" s="29">
        <f aca="true" t="shared" si="8" ref="E143:E149">C143/D143</f>
        <v>60.8</v>
      </c>
      <c r="F143" s="12" t="s">
        <v>188</v>
      </c>
    </row>
    <row r="144" spans="1:6" ht="15">
      <c r="A144" s="11" t="s">
        <v>189</v>
      </c>
      <c r="B144" s="12" t="s">
        <v>70</v>
      </c>
      <c r="C144" s="37">
        <v>1255</v>
      </c>
      <c r="D144" s="13">
        <v>129.02</v>
      </c>
      <c r="E144" s="29">
        <f t="shared" si="8"/>
        <v>9.727174081537745</v>
      </c>
      <c r="F144" s="12" t="s">
        <v>71</v>
      </c>
    </row>
    <row r="145" spans="1:6" ht="15">
      <c r="A145" s="11" t="s">
        <v>190</v>
      </c>
      <c r="B145" s="12" t="s">
        <v>88</v>
      </c>
      <c r="C145" s="37">
        <v>611</v>
      </c>
      <c r="D145" s="13">
        <v>64.32</v>
      </c>
      <c r="E145" s="29">
        <f t="shared" si="8"/>
        <v>9.499378109452737</v>
      </c>
      <c r="F145" s="12" t="s">
        <v>71</v>
      </c>
    </row>
    <row r="146" spans="1:6" ht="15">
      <c r="A146" s="11" t="s">
        <v>191</v>
      </c>
      <c r="B146" s="12" t="s">
        <v>70</v>
      </c>
      <c r="C146" s="37">
        <v>1917</v>
      </c>
      <c r="D146" s="13">
        <v>66.76</v>
      </c>
      <c r="E146" s="29">
        <f t="shared" si="8"/>
        <v>28.714799281006588</v>
      </c>
      <c r="F146" s="12" t="s">
        <v>71</v>
      </c>
    </row>
    <row r="147" spans="1:6" ht="15">
      <c r="A147" s="11" t="s">
        <v>192</v>
      </c>
      <c r="B147" s="12" t="s">
        <v>70</v>
      </c>
      <c r="C147" s="37">
        <v>1987</v>
      </c>
      <c r="D147" s="13">
        <v>74.07</v>
      </c>
      <c r="E147" s="29">
        <f t="shared" si="8"/>
        <v>26.82597542864858</v>
      </c>
      <c r="F147" s="12" t="s">
        <v>71</v>
      </c>
    </row>
    <row r="148" spans="1:6" ht="15">
      <c r="A148" s="11" t="s">
        <v>193</v>
      </c>
      <c r="B148" s="12" t="s">
        <v>88</v>
      </c>
      <c r="C148" s="37">
        <v>505</v>
      </c>
      <c r="D148" s="13">
        <v>81.6</v>
      </c>
      <c r="E148" s="29">
        <f t="shared" si="8"/>
        <v>6.188725490196079</v>
      </c>
      <c r="F148" s="12" t="s">
        <v>71</v>
      </c>
    </row>
    <row r="149" spans="1:6" ht="15">
      <c r="A149" s="11" t="s">
        <v>194</v>
      </c>
      <c r="B149" s="12" t="s">
        <v>70</v>
      </c>
      <c r="C149" s="37">
        <v>1543</v>
      </c>
      <c r="D149" s="13">
        <v>196.17</v>
      </c>
      <c r="E149" s="29">
        <f t="shared" si="8"/>
        <v>7.865626752306674</v>
      </c>
      <c r="F149" s="12" t="s">
        <v>71</v>
      </c>
    </row>
    <row r="150" spans="1:6" s="30" customFormat="1" ht="15">
      <c r="A150" s="19" t="s">
        <v>142</v>
      </c>
      <c r="B150" s="20"/>
      <c r="C150" s="38">
        <f>SUM(C143:C149)</f>
        <v>7894</v>
      </c>
      <c r="D150" s="33">
        <f>SUM(D143:D149)</f>
        <v>613.1899999999999</v>
      </c>
      <c r="E150" s="32">
        <f>C150/D150</f>
        <v>12.873660692444432</v>
      </c>
      <c r="F150" s="20"/>
    </row>
    <row r="151" spans="1:6" ht="15">
      <c r="A151" s="6"/>
      <c r="B151" s="7"/>
      <c r="C151" s="17"/>
      <c r="D151" s="7"/>
      <c r="E151" s="16"/>
      <c r="F151" s="7"/>
    </row>
    <row r="152" spans="1:6" ht="15">
      <c r="A152" s="6"/>
      <c r="B152" s="7"/>
      <c r="C152" s="17"/>
      <c r="D152" s="7"/>
      <c r="E152" s="16"/>
      <c r="F152" s="7"/>
    </row>
    <row r="153" spans="1:6" ht="15">
      <c r="A153" s="10" t="s">
        <v>195</v>
      </c>
      <c r="B153" s="7"/>
      <c r="C153" s="17"/>
      <c r="D153" s="7"/>
      <c r="E153" s="16"/>
      <c r="F153" s="7"/>
    </row>
    <row r="154" spans="1:6" ht="15">
      <c r="A154" s="11" t="s">
        <v>196</v>
      </c>
      <c r="B154" s="12" t="s">
        <v>88</v>
      </c>
      <c r="C154" s="37">
        <v>618</v>
      </c>
      <c r="D154" s="13">
        <v>136.91</v>
      </c>
      <c r="E154" s="29">
        <f aca="true" t="shared" si="9" ref="E154:E159">C154/D154</f>
        <v>4.513914250237383</v>
      </c>
      <c r="F154" s="12" t="s">
        <v>71</v>
      </c>
    </row>
    <row r="155" spans="1:6" ht="15">
      <c r="A155" s="11" t="s">
        <v>45</v>
      </c>
      <c r="B155" s="12" t="s">
        <v>70</v>
      </c>
      <c r="C155" s="37">
        <v>2709</v>
      </c>
      <c r="D155" s="13">
        <v>45.75</v>
      </c>
      <c r="E155" s="29">
        <f t="shared" si="9"/>
        <v>59.21311475409836</v>
      </c>
      <c r="F155" s="12" t="s">
        <v>71</v>
      </c>
    </row>
    <row r="156" spans="1:6" ht="15">
      <c r="A156" s="11" t="s">
        <v>197</v>
      </c>
      <c r="B156" s="12" t="s">
        <v>70</v>
      </c>
      <c r="C156" s="37">
        <v>2139</v>
      </c>
      <c r="D156" s="13">
        <v>175.67</v>
      </c>
      <c r="E156" s="29">
        <f t="shared" si="9"/>
        <v>12.17623954004668</v>
      </c>
      <c r="F156" s="12" t="s">
        <v>71</v>
      </c>
    </row>
    <row r="157" spans="1:6" ht="15">
      <c r="A157" s="11" t="s">
        <v>198</v>
      </c>
      <c r="B157" s="12" t="s">
        <v>88</v>
      </c>
      <c r="C157" s="37">
        <v>788</v>
      </c>
      <c r="D157" s="13">
        <v>101.99</v>
      </c>
      <c r="E157" s="29">
        <f t="shared" si="9"/>
        <v>7.726247671340328</v>
      </c>
      <c r="F157" s="12" t="s">
        <v>71</v>
      </c>
    </row>
    <row r="158" spans="1:6" ht="15">
      <c r="A158" s="11" t="s">
        <v>199</v>
      </c>
      <c r="B158" s="12" t="s">
        <v>88</v>
      </c>
      <c r="C158" s="37">
        <v>577</v>
      </c>
      <c r="D158" s="13">
        <v>57.18</v>
      </c>
      <c r="E158" s="29">
        <f t="shared" si="9"/>
        <v>10.090940888422525</v>
      </c>
      <c r="F158" s="12" t="s">
        <v>71</v>
      </c>
    </row>
    <row r="159" spans="1:6" s="30" customFormat="1" ht="15">
      <c r="A159" s="19" t="s">
        <v>200</v>
      </c>
      <c r="B159" s="20"/>
      <c r="C159" s="38">
        <f>SUM(C154:C158)</f>
        <v>6831</v>
      </c>
      <c r="D159" s="33">
        <f>SUM(D154:D158)</f>
        <v>517.5</v>
      </c>
      <c r="E159" s="32">
        <f t="shared" si="9"/>
        <v>13.2</v>
      </c>
      <c r="F159" s="20"/>
    </row>
    <row r="160" spans="1:6" ht="15">
      <c r="A160" s="6"/>
      <c r="B160" s="7"/>
      <c r="C160" s="17"/>
      <c r="D160" s="7"/>
      <c r="E160" s="16"/>
      <c r="F160" s="7"/>
    </row>
    <row r="161" spans="1:6" ht="15">
      <c r="A161" s="6"/>
      <c r="B161" s="7"/>
      <c r="C161" s="17"/>
      <c r="D161" s="7"/>
      <c r="E161" s="16"/>
      <c r="F161" s="7"/>
    </row>
    <row r="162" spans="1:6" ht="15">
      <c r="A162" s="10" t="s">
        <v>201</v>
      </c>
      <c r="B162" s="7"/>
      <c r="C162" s="17"/>
      <c r="D162" s="7"/>
      <c r="E162" s="16"/>
      <c r="F162" s="7"/>
    </row>
    <row r="163" spans="1:6" ht="15">
      <c r="A163" s="11" t="s">
        <v>202</v>
      </c>
      <c r="B163" s="12" t="s">
        <v>76</v>
      </c>
      <c r="C163" s="37">
        <v>114</v>
      </c>
      <c r="D163" s="13">
        <v>99.19</v>
      </c>
      <c r="E163" s="29">
        <f aca="true" t="shared" si="10" ref="E163:E174">C163/D163</f>
        <v>1.14930940619014</v>
      </c>
      <c r="F163" s="12" t="s">
        <v>71</v>
      </c>
    </row>
    <row r="164" spans="1:6" ht="15">
      <c r="A164" s="11" t="s">
        <v>203</v>
      </c>
      <c r="B164" s="12" t="s">
        <v>99</v>
      </c>
      <c r="C164" s="37">
        <v>397</v>
      </c>
      <c r="D164" s="13">
        <v>80.52</v>
      </c>
      <c r="E164" s="29">
        <f t="shared" si="10"/>
        <v>4.930452061599603</v>
      </c>
      <c r="F164" s="12" t="s">
        <v>71</v>
      </c>
    </row>
    <row r="165" spans="1:6" ht="15">
      <c r="A165" s="11" t="s">
        <v>204</v>
      </c>
      <c r="B165" s="12" t="s">
        <v>70</v>
      </c>
      <c r="C165" s="37">
        <v>801</v>
      </c>
      <c r="D165" s="13">
        <v>192.07</v>
      </c>
      <c r="E165" s="29">
        <f t="shared" si="10"/>
        <v>4.170354558233977</v>
      </c>
      <c r="F165" s="12" t="s">
        <v>71</v>
      </c>
    </row>
    <row r="166" spans="1:6" ht="15">
      <c r="A166" s="11" t="s">
        <v>205</v>
      </c>
      <c r="B166" s="12" t="s">
        <v>88</v>
      </c>
      <c r="C166" s="37">
        <v>289</v>
      </c>
      <c r="D166" s="13">
        <v>141.64</v>
      </c>
      <c r="E166" s="29">
        <f t="shared" si="10"/>
        <v>2.0403840722959616</v>
      </c>
      <c r="F166" s="12" t="s">
        <v>71</v>
      </c>
    </row>
    <row r="167" spans="1:6" ht="15">
      <c r="A167" s="11" t="s">
        <v>46</v>
      </c>
      <c r="B167" s="12" t="s">
        <v>99</v>
      </c>
      <c r="C167" s="37">
        <v>259</v>
      </c>
      <c r="D167" s="13">
        <v>62.96</v>
      </c>
      <c r="E167" s="29">
        <f t="shared" si="10"/>
        <v>4.113722998729352</v>
      </c>
      <c r="F167" s="12" t="s">
        <v>71</v>
      </c>
    </row>
    <row r="168" spans="1:6" ht="15">
      <c r="A168" s="11" t="s">
        <v>206</v>
      </c>
      <c r="B168" s="12" t="s">
        <v>70</v>
      </c>
      <c r="C168" s="37">
        <v>436</v>
      </c>
      <c r="D168" s="13">
        <v>119.46</v>
      </c>
      <c r="E168" s="29">
        <f t="shared" si="10"/>
        <v>3.649757240917462</v>
      </c>
      <c r="F168" s="12" t="s">
        <v>71</v>
      </c>
    </row>
    <row r="169" spans="1:6" ht="15">
      <c r="A169" s="11" t="s">
        <v>207</v>
      </c>
      <c r="B169" s="12" t="s">
        <v>76</v>
      </c>
      <c r="C169" s="37">
        <v>459</v>
      </c>
      <c r="D169" s="13">
        <v>169.7</v>
      </c>
      <c r="E169" s="29">
        <f t="shared" si="10"/>
        <v>2.7047731290512673</v>
      </c>
      <c r="F169" s="12" t="s">
        <v>71</v>
      </c>
    </row>
    <row r="170" spans="1:6" ht="15">
      <c r="A170" s="11" t="s">
        <v>208</v>
      </c>
      <c r="B170" s="12" t="s">
        <v>76</v>
      </c>
      <c r="C170" s="37">
        <v>336</v>
      </c>
      <c r="D170" s="13">
        <v>84.04</v>
      </c>
      <c r="E170" s="29">
        <f t="shared" si="10"/>
        <v>3.9980961446930032</v>
      </c>
      <c r="F170" s="12" t="s">
        <v>71</v>
      </c>
    </row>
    <row r="171" spans="1:6" ht="15">
      <c r="A171" s="11" t="s">
        <v>209</v>
      </c>
      <c r="B171" s="12" t="s">
        <v>70</v>
      </c>
      <c r="C171" s="37">
        <v>1084</v>
      </c>
      <c r="D171" s="13">
        <v>79.92</v>
      </c>
      <c r="E171" s="29">
        <f t="shared" si="10"/>
        <v>13.563563563563564</v>
      </c>
      <c r="F171" s="12" t="s">
        <v>71</v>
      </c>
    </row>
    <row r="172" spans="1:6" ht="15">
      <c r="A172" s="11" t="s">
        <v>210</v>
      </c>
      <c r="B172" s="12" t="s">
        <v>99</v>
      </c>
      <c r="C172" s="37">
        <v>350</v>
      </c>
      <c r="D172" s="13">
        <v>95</v>
      </c>
      <c r="E172" s="29">
        <f t="shared" si="10"/>
        <v>3.6842105263157894</v>
      </c>
      <c r="F172" s="12" t="s">
        <v>71</v>
      </c>
    </row>
    <row r="173" spans="1:6" ht="15">
      <c r="A173" s="11" t="s">
        <v>211</v>
      </c>
      <c r="B173" s="12" t="s">
        <v>99</v>
      </c>
      <c r="C173" s="37">
        <v>374</v>
      </c>
      <c r="D173" s="13">
        <v>45.93</v>
      </c>
      <c r="E173" s="29">
        <f t="shared" si="10"/>
        <v>8.142826039625517</v>
      </c>
      <c r="F173" s="12" t="s">
        <v>71</v>
      </c>
    </row>
    <row r="174" spans="1:6" ht="15">
      <c r="A174" s="11" t="s">
        <v>212</v>
      </c>
      <c r="B174" s="12" t="s">
        <v>70</v>
      </c>
      <c r="C174" s="37">
        <v>1052</v>
      </c>
      <c r="D174" s="13">
        <v>147.13</v>
      </c>
      <c r="E174" s="29">
        <f t="shared" si="10"/>
        <v>7.15013933256304</v>
      </c>
      <c r="F174" s="12" t="s">
        <v>71</v>
      </c>
    </row>
    <row r="175" spans="1:6" s="30" customFormat="1" ht="15">
      <c r="A175" s="19" t="s">
        <v>102</v>
      </c>
      <c r="B175" s="20"/>
      <c r="C175" s="38">
        <f>SUM(C163:C174)</f>
        <v>5951</v>
      </c>
      <c r="D175" s="33">
        <f>SUM(D163:D174)</f>
        <v>1317.56</v>
      </c>
      <c r="E175" s="32">
        <f>C175/D175</f>
        <v>4.5166823522268436</v>
      </c>
      <c r="F175" s="20"/>
    </row>
    <row r="176" spans="1:6" ht="15">
      <c r="A176" s="6"/>
      <c r="B176" s="7"/>
      <c r="C176" s="17"/>
      <c r="D176" s="7"/>
      <c r="E176" s="16"/>
      <c r="F176" s="7"/>
    </row>
    <row r="177" spans="1:6" ht="15">
      <c r="A177" s="6"/>
      <c r="B177" s="7"/>
      <c r="C177" s="17"/>
      <c r="D177" s="7"/>
      <c r="E177" s="16"/>
      <c r="F177" s="7"/>
    </row>
    <row r="178" spans="1:6" ht="15">
      <c r="A178" s="10" t="s">
        <v>213</v>
      </c>
      <c r="B178" s="7"/>
      <c r="C178" s="17"/>
      <c r="D178" s="7"/>
      <c r="E178" s="16"/>
      <c r="F178" s="7"/>
    </row>
    <row r="179" spans="1:6" ht="15">
      <c r="A179" s="11" t="s">
        <v>214</v>
      </c>
      <c r="B179" s="12" t="s">
        <v>70</v>
      </c>
      <c r="C179" s="37">
        <v>10041</v>
      </c>
      <c r="D179" s="13">
        <v>115.43</v>
      </c>
      <c r="E179" s="29">
        <f aca="true" t="shared" si="11" ref="E179:E191">C179/D179</f>
        <v>86.9877848046435</v>
      </c>
      <c r="F179" s="12" t="s">
        <v>71</v>
      </c>
    </row>
    <row r="180" spans="1:6" ht="15">
      <c r="A180" s="11" t="s">
        <v>215</v>
      </c>
      <c r="B180" s="12" t="s">
        <v>70</v>
      </c>
      <c r="C180" s="37">
        <v>3304</v>
      </c>
      <c r="D180" s="13">
        <v>26.14</v>
      </c>
      <c r="E180" s="29">
        <f t="shared" si="11"/>
        <v>126.39632746748278</v>
      </c>
      <c r="F180" s="12" t="s">
        <v>71</v>
      </c>
    </row>
    <row r="181" spans="1:6" ht="15">
      <c r="A181" s="11" t="s">
        <v>216</v>
      </c>
      <c r="B181" s="12" t="s">
        <v>99</v>
      </c>
      <c r="C181" s="37">
        <v>1577</v>
      </c>
      <c r="D181" s="13">
        <v>62.37</v>
      </c>
      <c r="E181" s="29">
        <f t="shared" si="11"/>
        <v>25.28459195125862</v>
      </c>
      <c r="F181" s="12" t="s">
        <v>71</v>
      </c>
    </row>
    <row r="182" spans="1:6" ht="15">
      <c r="A182" s="11" t="s">
        <v>217</v>
      </c>
      <c r="B182" s="12" t="s">
        <v>70</v>
      </c>
      <c r="C182" s="37">
        <v>4116</v>
      </c>
      <c r="D182" s="13">
        <v>69.92</v>
      </c>
      <c r="E182" s="29">
        <f t="shared" si="11"/>
        <v>58.86727688787185</v>
      </c>
      <c r="F182" s="12" t="s">
        <v>71</v>
      </c>
    </row>
    <row r="183" spans="1:6" ht="15">
      <c r="A183" s="11" t="s">
        <v>218</v>
      </c>
      <c r="B183" s="12" t="s">
        <v>70</v>
      </c>
      <c r="C183" s="37">
        <v>1214</v>
      </c>
      <c r="D183" s="13">
        <v>79.82</v>
      </c>
      <c r="E183" s="29">
        <f t="shared" si="11"/>
        <v>15.209220746680032</v>
      </c>
      <c r="F183" s="12" t="s">
        <v>71</v>
      </c>
    </row>
    <row r="184" spans="1:6" ht="15">
      <c r="A184" s="11" t="s">
        <v>219</v>
      </c>
      <c r="B184" s="12" t="s">
        <v>70</v>
      </c>
      <c r="C184" s="37">
        <v>792</v>
      </c>
      <c r="D184" s="13">
        <v>79.18</v>
      </c>
      <c r="E184" s="29">
        <f t="shared" si="11"/>
        <v>10.002525890376356</v>
      </c>
      <c r="F184" s="12" t="s">
        <v>71</v>
      </c>
    </row>
    <row r="185" spans="1:6" ht="15">
      <c r="A185" s="11" t="s">
        <v>220</v>
      </c>
      <c r="B185" s="12" t="s">
        <v>99</v>
      </c>
      <c r="C185" s="37">
        <v>1396</v>
      </c>
      <c r="D185" s="13">
        <v>51.52</v>
      </c>
      <c r="E185" s="29">
        <f t="shared" si="11"/>
        <v>27.096273291925463</v>
      </c>
      <c r="F185" s="12" t="s">
        <v>71</v>
      </c>
    </row>
    <row r="186" spans="1:6" ht="15">
      <c r="A186" s="11" t="s">
        <v>221</v>
      </c>
      <c r="B186" s="12" t="s">
        <v>70</v>
      </c>
      <c r="C186" s="37">
        <v>1126</v>
      </c>
      <c r="D186" s="13">
        <v>139.5</v>
      </c>
      <c r="E186" s="29">
        <f t="shared" si="11"/>
        <v>8.07168458781362</v>
      </c>
      <c r="F186" s="12" t="s">
        <v>71</v>
      </c>
    </row>
    <row r="187" spans="1:6" ht="15">
      <c r="A187" s="11" t="s">
        <v>222</v>
      </c>
      <c r="B187" s="12" t="s">
        <v>70</v>
      </c>
      <c r="C187" s="37">
        <v>4500</v>
      </c>
      <c r="D187" s="13">
        <v>6.02</v>
      </c>
      <c r="E187" s="29">
        <f t="shared" si="11"/>
        <v>747.5083056478405</v>
      </c>
      <c r="F187" s="12" t="s">
        <v>71</v>
      </c>
    </row>
    <row r="188" spans="1:6" ht="15">
      <c r="A188" s="11" t="s">
        <v>223</v>
      </c>
      <c r="B188" s="12" t="s">
        <v>70</v>
      </c>
      <c r="C188" s="37">
        <v>2231</v>
      </c>
      <c r="D188" s="13">
        <v>63.45</v>
      </c>
      <c r="E188" s="29">
        <f t="shared" si="11"/>
        <v>35.16154452324665</v>
      </c>
      <c r="F188" s="12" t="s">
        <v>71</v>
      </c>
    </row>
    <row r="189" spans="1:6" ht="15">
      <c r="A189" s="11" t="s">
        <v>224</v>
      </c>
      <c r="B189" s="12" t="s">
        <v>70</v>
      </c>
      <c r="C189" s="37">
        <v>1189</v>
      </c>
      <c r="D189" s="13">
        <v>60.84</v>
      </c>
      <c r="E189" s="29">
        <f t="shared" si="11"/>
        <v>19.543063773833005</v>
      </c>
      <c r="F189" s="12" t="s">
        <v>71</v>
      </c>
    </row>
    <row r="190" spans="1:6" ht="15">
      <c r="A190" s="11" t="s">
        <v>225</v>
      </c>
      <c r="B190" s="12" t="s">
        <v>70</v>
      </c>
      <c r="C190" s="37">
        <v>1647</v>
      </c>
      <c r="D190" s="13">
        <v>6.36</v>
      </c>
      <c r="E190" s="29">
        <f t="shared" si="11"/>
        <v>258.9622641509434</v>
      </c>
      <c r="F190" s="12" t="s">
        <v>71</v>
      </c>
    </row>
    <row r="191" spans="1:6" ht="15">
      <c r="A191" s="11" t="s">
        <v>226</v>
      </c>
      <c r="B191" s="12" t="s">
        <v>70</v>
      </c>
      <c r="C191" s="37">
        <v>12407</v>
      </c>
      <c r="D191" s="13">
        <v>87.7</v>
      </c>
      <c r="E191" s="29">
        <f t="shared" si="11"/>
        <v>141.4709236031927</v>
      </c>
      <c r="F191" s="12" t="s">
        <v>71</v>
      </c>
    </row>
    <row r="192" spans="1:6" s="30" customFormat="1" ht="15">
      <c r="A192" s="19" t="s">
        <v>85</v>
      </c>
      <c r="B192" s="20"/>
      <c r="C192" s="38">
        <f>SUM(C179:C191)</f>
        <v>45540</v>
      </c>
      <c r="D192" s="33">
        <f>SUM(D179:D191)+0.1</f>
        <v>848.3500000000001</v>
      </c>
      <c r="E192" s="32">
        <f>C192/D192</f>
        <v>53.680674250014725</v>
      </c>
      <c r="F192" s="20"/>
    </row>
    <row r="193" spans="1:6" ht="15">
      <c r="A193" s="6"/>
      <c r="B193" s="7"/>
      <c r="C193" s="17"/>
      <c r="D193" s="7"/>
      <c r="E193" s="16"/>
      <c r="F193" s="7"/>
    </row>
    <row r="194" spans="1:6" ht="15">
      <c r="A194" s="6"/>
      <c r="B194" s="7"/>
      <c r="C194" s="17"/>
      <c r="D194" s="7"/>
      <c r="E194" s="16"/>
      <c r="F194" s="7"/>
    </row>
    <row r="195" spans="1:6" ht="15">
      <c r="A195" s="10" t="s">
        <v>227</v>
      </c>
      <c r="B195" s="7"/>
      <c r="C195" s="17"/>
      <c r="D195" s="7"/>
      <c r="E195" s="16"/>
      <c r="F195" s="7"/>
    </row>
    <row r="196" spans="1:6" ht="15">
      <c r="A196" s="11" t="s">
        <v>228</v>
      </c>
      <c r="B196" s="12" t="s">
        <v>70</v>
      </c>
      <c r="C196" s="37">
        <v>1531</v>
      </c>
      <c r="D196" s="13">
        <v>78.4</v>
      </c>
      <c r="E196" s="29">
        <f aca="true" t="shared" si="12" ref="E196:E224">C196/D196</f>
        <v>19.528061224489793</v>
      </c>
      <c r="F196" s="12" t="s">
        <v>71</v>
      </c>
    </row>
    <row r="197" spans="1:6" ht="15">
      <c r="A197" s="11" t="s">
        <v>229</v>
      </c>
      <c r="B197" s="12" t="s">
        <v>70</v>
      </c>
      <c r="C197" s="37">
        <v>1811</v>
      </c>
      <c r="D197" s="13">
        <v>57.35</v>
      </c>
      <c r="E197" s="29">
        <f t="shared" si="12"/>
        <v>31.578029642545772</v>
      </c>
      <c r="F197" s="12" t="s">
        <v>71</v>
      </c>
    </row>
    <row r="198" spans="1:6" ht="15">
      <c r="A198" s="11" t="s">
        <v>230</v>
      </c>
      <c r="B198" s="12" t="s">
        <v>70</v>
      </c>
      <c r="C198" s="37">
        <v>2904</v>
      </c>
      <c r="D198" s="13">
        <v>10.47</v>
      </c>
      <c r="E198" s="29">
        <f t="shared" si="12"/>
        <v>277.36389684813753</v>
      </c>
      <c r="F198" s="12" t="s">
        <v>71</v>
      </c>
    </row>
    <row r="199" spans="1:6" ht="15">
      <c r="A199" s="11" t="s">
        <v>231</v>
      </c>
      <c r="B199" s="12" t="s">
        <v>70</v>
      </c>
      <c r="C199" s="37">
        <v>32607</v>
      </c>
      <c r="D199" s="13">
        <v>38.94</v>
      </c>
      <c r="E199" s="29">
        <f t="shared" si="12"/>
        <v>837.3651771956858</v>
      </c>
      <c r="F199" s="12" t="s">
        <v>71</v>
      </c>
    </row>
    <row r="200" spans="1:6" ht="15">
      <c r="A200" s="11" t="s">
        <v>232</v>
      </c>
      <c r="B200" s="12" t="s">
        <v>70</v>
      </c>
      <c r="C200" s="37">
        <v>2292</v>
      </c>
      <c r="D200" s="13">
        <v>10.03</v>
      </c>
      <c r="E200" s="29">
        <f t="shared" si="12"/>
        <v>228.5144566301097</v>
      </c>
      <c r="F200" s="12" t="s">
        <v>71</v>
      </c>
    </row>
    <row r="201" spans="1:6" ht="15">
      <c r="A201" s="11" t="s">
        <v>233</v>
      </c>
      <c r="B201" s="18">
        <v>2</v>
      </c>
      <c r="C201" s="37">
        <v>2183</v>
      </c>
      <c r="D201" s="13">
        <v>5.41</v>
      </c>
      <c r="E201" s="29">
        <f t="shared" si="12"/>
        <v>403.5120147874307</v>
      </c>
      <c r="F201" s="12" t="s">
        <v>71</v>
      </c>
    </row>
    <row r="202" spans="1:6" ht="15">
      <c r="A202" s="11" t="s">
        <v>234</v>
      </c>
      <c r="B202" s="12" t="s">
        <v>70</v>
      </c>
      <c r="C202" s="37">
        <v>1501</v>
      </c>
      <c r="D202" s="13">
        <v>2.97</v>
      </c>
      <c r="E202" s="29">
        <f t="shared" si="12"/>
        <v>505.38720538720537</v>
      </c>
      <c r="F202" s="12" t="s">
        <v>71</v>
      </c>
    </row>
    <row r="203" spans="1:6" ht="15">
      <c r="A203" s="11" t="s">
        <v>235</v>
      </c>
      <c r="B203" s="12" t="s">
        <v>70</v>
      </c>
      <c r="C203" s="37">
        <v>5101</v>
      </c>
      <c r="D203" s="13">
        <v>55.23</v>
      </c>
      <c r="E203" s="29">
        <f t="shared" si="12"/>
        <v>92.35922505884484</v>
      </c>
      <c r="F203" s="12" t="s">
        <v>71</v>
      </c>
    </row>
    <row r="204" spans="1:6" ht="15">
      <c r="A204" s="11" t="s">
        <v>236</v>
      </c>
      <c r="B204" s="12" t="s">
        <v>99</v>
      </c>
      <c r="C204" s="37">
        <v>1419</v>
      </c>
      <c r="D204" s="13">
        <v>2.25</v>
      </c>
      <c r="E204" s="29">
        <f t="shared" si="12"/>
        <v>630.6666666666666</v>
      </c>
      <c r="F204" s="12" t="s">
        <v>71</v>
      </c>
    </row>
    <row r="205" spans="1:6" ht="15">
      <c r="A205" s="11" t="s">
        <v>237</v>
      </c>
      <c r="B205" s="12" t="s">
        <v>70</v>
      </c>
      <c r="C205" s="37">
        <v>2078</v>
      </c>
      <c r="D205" s="13">
        <v>5.26</v>
      </c>
      <c r="E205" s="29">
        <f t="shared" si="12"/>
        <v>395.05703422053233</v>
      </c>
      <c r="F205" s="12" t="s">
        <v>71</v>
      </c>
    </row>
    <row r="206" spans="1:6" ht="15">
      <c r="A206" s="11" t="s">
        <v>238</v>
      </c>
      <c r="B206" s="12" t="s">
        <v>138</v>
      </c>
      <c r="C206" s="37">
        <v>1964</v>
      </c>
      <c r="D206" s="13">
        <v>30.99</v>
      </c>
      <c r="E206" s="29">
        <f t="shared" si="12"/>
        <v>63.37528234914489</v>
      </c>
      <c r="F206" s="12" t="s">
        <v>71</v>
      </c>
    </row>
    <row r="207" spans="1:6" ht="15">
      <c r="A207" s="11" t="s">
        <v>239</v>
      </c>
      <c r="B207" s="12" t="s">
        <v>99</v>
      </c>
      <c r="C207" s="37">
        <v>1646</v>
      </c>
      <c r="D207" s="13">
        <v>67.16</v>
      </c>
      <c r="E207" s="29">
        <f t="shared" si="12"/>
        <v>24.50863609291245</v>
      </c>
      <c r="F207" s="12" t="s">
        <v>71</v>
      </c>
    </row>
    <row r="208" spans="1:6" ht="15">
      <c r="A208" s="11" t="s">
        <v>240</v>
      </c>
      <c r="B208" s="12" t="s">
        <v>70</v>
      </c>
      <c r="C208" s="37">
        <v>2850</v>
      </c>
      <c r="D208" s="13">
        <v>53.27</v>
      </c>
      <c r="E208" s="29">
        <f t="shared" si="12"/>
        <v>53.501032476065326</v>
      </c>
      <c r="F208" s="12" t="s">
        <v>71</v>
      </c>
    </row>
    <row r="209" spans="1:6" ht="15">
      <c r="A209" s="11" t="s">
        <v>241</v>
      </c>
      <c r="B209" s="12" t="s">
        <v>70</v>
      </c>
      <c r="C209" s="37">
        <v>5254</v>
      </c>
      <c r="D209" s="13">
        <v>24.23</v>
      </c>
      <c r="E209" s="29">
        <f t="shared" si="12"/>
        <v>216.83862979777135</v>
      </c>
      <c r="F209" s="12" t="s">
        <v>71</v>
      </c>
    </row>
    <row r="210" spans="1:6" ht="15">
      <c r="A210" s="11" t="s">
        <v>242</v>
      </c>
      <c r="B210" s="12" t="s">
        <v>70</v>
      </c>
      <c r="C210" s="37">
        <v>3165</v>
      </c>
      <c r="D210" s="13">
        <v>28.26</v>
      </c>
      <c r="E210" s="29">
        <f t="shared" si="12"/>
        <v>111.99575371549894</v>
      </c>
      <c r="F210" s="12" t="s">
        <v>71</v>
      </c>
    </row>
    <row r="211" spans="1:6" ht="15">
      <c r="A211" s="11" t="s">
        <v>243</v>
      </c>
      <c r="B211" s="12" t="s">
        <v>70</v>
      </c>
      <c r="C211" s="37">
        <v>3859</v>
      </c>
      <c r="D211" s="13">
        <v>25.71</v>
      </c>
      <c r="E211" s="29">
        <f t="shared" si="12"/>
        <v>150.09723842862698</v>
      </c>
      <c r="F211" s="12" t="s">
        <v>71</v>
      </c>
    </row>
    <row r="212" spans="1:6" ht="15">
      <c r="A212" s="11" t="s">
        <v>244</v>
      </c>
      <c r="B212" s="12" t="s">
        <v>70</v>
      </c>
      <c r="C212" s="37">
        <v>1004</v>
      </c>
      <c r="D212" s="13">
        <v>73.31</v>
      </c>
      <c r="E212" s="29">
        <f t="shared" si="12"/>
        <v>13.695266675760468</v>
      </c>
      <c r="F212" s="12" t="s">
        <v>71</v>
      </c>
    </row>
    <row r="213" spans="1:6" ht="15">
      <c r="A213" s="11" t="s">
        <v>245</v>
      </c>
      <c r="B213" s="12" t="s">
        <v>70</v>
      </c>
      <c r="C213" s="37">
        <v>139</v>
      </c>
      <c r="D213" s="13">
        <v>0.1</v>
      </c>
      <c r="E213" s="29">
        <f t="shared" si="12"/>
        <v>1390</v>
      </c>
      <c r="F213" s="12" t="s">
        <v>129</v>
      </c>
    </row>
    <row r="214" spans="1:6" ht="15">
      <c r="A214" s="11" t="s">
        <v>246</v>
      </c>
      <c r="B214" s="12" t="s">
        <v>138</v>
      </c>
      <c r="C214" s="37">
        <v>2635</v>
      </c>
      <c r="D214" s="13">
        <v>79.61</v>
      </c>
      <c r="E214" s="29">
        <f t="shared" si="12"/>
        <v>33.098856927521666</v>
      </c>
      <c r="F214" s="12" t="s">
        <v>71</v>
      </c>
    </row>
    <row r="215" spans="1:6" ht="15">
      <c r="A215" s="11" t="s">
        <v>247</v>
      </c>
      <c r="B215" s="12" t="s">
        <v>70</v>
      </c>
      <c r="C215" s="37">
        <v>7870</v>
      </c>
      <c r="D215" s="13">
        <v>16.75</v>
      </c>
      <c r="E215" s="29">
        <f t="shared" si="12"/>
        <v>469.85074626865674</v>
      </c>
      <c r="F215" s="12" t="s">
        <v>71</v>
      </c>
    </row>
    <row r="216" spans="1:6" ht="15">
      <c r="A216" s="11" t="s">
        <v>248</v>
      </c>
      <c r="B216" s="12" t="s">
        <v>70</v>
      </c>
      <c r="C216" s="37">
        <v>1841</v>
      </c>
      <c r="D216" s="13">
        <v>5.04</v>
      </c>
      <c r="E216" s="29">
        <f t="shared" si="12"/>
        <v>365.27777777777777</v>
      </c>
      <c r="F216" s="12" t="s">
        <v>71</v>
      </c>
    </row>
    <row r="217" spans="1:6" ht="15">
      <c r="A217" s="11" t="s">
        <v>249</v>
      </c>
      <c r="B217" s="12" t="s">
        <v>70</v>
      </c>
      <c r="C217" s="37">
        <v>6170</v>
      </c>
      <c r="D217" s="13">
        <v>33.18</v>
      </c>
      <c r="E217" s="29">
        <f t="shared" si="12"/>
        <v>185.95539481615432</v>
      </c>
      <c r="F217" s="12" t="s">
        <v>71</v>
      </c>
    </row>
    <row r="218" spans="1:6" ht="15">
      <c r="A218" s="11" t="s">
        <v>250</v>
      </c>
      <c r="B218" s="12" t="s">
        <v>99</v>
      </c>
      <c r="C218" s="37">
        <v>635</v>
      </c>
      <c r="D218" s="13">
        <v>57.45</v>
      </c>
      <c r="E218" s="29">
        <f t="shared" si="12"/>
        <v>11.053089643167972</v>
      </c>
      <c r="F218" s="12" t="s">
        <v>71</v>
      </c>
    </row>
    <row r="219" spans="1:6" ht="15">
      <c r="A219" s="11" t="s">
        <v>251</v>
      </c>
      <c r="B219" s="12" t="s">
        <v>70</v>
      </c>
      <c r="C219" s="37">
        <v>5238</v>
      </c>
      <c r="D219" s="13">
        <v>48.87</v>
      </c>
      <c r="E219" s="29">
        <f t="shared" si="12"/>
        <v>107.18232044198895</v>
      </c>
      <c r="F219" s="12" t="s">
        <v>71</v>
      </c>
    </row>
    <row r="220" spans="1:6" ht="15">
      <c r="A220" s="11" t="s">
        <v>252</v>
      </c>
      <c r="B220" s="12" t="s">
        <v>70</v>
      </c>
      <c r="C220" s="37">
        <v>2098</v>
      </c>
      <c r="D220" s="13">
        <v>146.94</v>
      </c>
      <c r="E220" s="29">
        <f t="shared" si="12"/>
        <v>14.277936572750782</v>
      </c>
      <c r="F220" s="12" t="s">
        <v>71</v>
      </c>
    </row>
    <row r="221" spans="1:6" ht="15">
      <c r="A221" s="11" t="s">
        <v>253</v>
      </c>
      <c r="B221" s="12" t="s">
        <v>70</v>
      </c>
      <c r="C221" s="37">
        <v>3488</v>
      </c>
      <c r="D221" s="13">
        <v>12.3</v>
      </c>
      <c r="E221" s="29">
        <f t="shared" si="12"/>
        <v>283.5772357723577</v>
      </c>
      <c r="F221" s="12" t="s">
        <v>71</v>
      </c>
    </row>
    <row r="222" spans="1:6" ht="15">
      <c r="A222" s="11" t="s">
        <v>254</v>
      </c>
      <c r="B222" s="12" t="s">
        <v>70</v>
      </c>
      <c r="C222" s="37">
        <v>1920</v>
      </c>
      <c r="D222" s="13">
        <v>4.24</v>
      </c>
      <c r="E222" s="29">
        <f t="shared" si="12"/>
        <v>452.8301886792453</v>
      </c>
      <c r="F222" s="12" t="s">
        <v>71</v>
      </c>
    </row>
    <row r="223" spans="1:6" ht="15">
      <c r="A223" s="11" t="s">
        <v>255</v>
      </c>
      <c r="B223" s="12" t="s">
        <v>70</v>
      </c>
      <c r="C223" s="37">
        <v>7119</v>
      </c>
      <c r="D223" s="13">
        <v>20.67</v>
      </c>
      <c r="E223" s="29">
        <f t="shared" si="12"/>
        <v>344.4121915820029</v>
      </c>
      <c r="F223" s="12" t="s">
        <v>71</v>
      </c>
    </row>
    <row r="224" spans="1:6" ht="15">
      <c r="A224" s="11" t="s">
        <v>256</v>
      </c>
      <c r="B224" s="12" t="s">
        <v>70</v>
      </c>
      <c r="C224" s="37">
        <v>10511</v>
      </c>
      <c r="D224" s="13">
        <v>36.51</v>
      </c>
      <c r="E224" s="29">
        <f t="shared" si="12"/>
        <v>287.89372774582307</v>
      </c>
      <c r="F224" s="12" t="s">
        <v>71</v>
      </c>
    </row>
    <row r="225" spans="1:6" s="30" customFormat="1" ht="15">
      <c r="A225" s="19" t="s">
        <v>257</v>
      </c>
      <c r="B225" s="20"/>
      <c r="C225" s="38">
        <f>SUM(C196:C224)</f>
        <v>122833</v>
      </c>
      <c r="D225" s="33">
        <f>SUM(D196:D224)</f>
        <v>1030.9</v>
      </c>
      <c r="E225" s="32">
        <f>C225/D225</f>
        <v>119.15122708313123</v>
      </c>
      <c r="F225" s="20"/>
    </row>
    <row r="226" spans="1:6" ht="15">
      <c r="A226" s="6"/>
      <c r="B226" s="7"/>
      <c r="C226" s="17"/>
      <c r="D226" s="7"/>
      <c r="E226" s="16"/>
      <c r="F226" s="7"/>
    </row>
    <row r="227" spans="1:6" ht="15">
      <c r="A227" s="6"/>
      <c r="B227" s="7"/>
      <c r="C227" s="17"/>
      <c r="D227" s="7"/>
      <c r="E227" s="16"/>
      <c r="F227" s="7"/>
    </row>
    <row r="228" spans="1:6" ht="15">
      <c r="A228" s="10" t="s">
        <v>258</v>
      </c>
      <c r="B228" s="7"/>
      <c r="C228" s="17"/>
      <c r="D228" s="7"/>
      <c r="E228" s="16"/>
      <c r="F228" s="7"/>
    </row>
    <row r="229" spans="1:6" ht="15">
      <c r="A229" s="11" t="s">
        <v>259</v>
      </c>
      <c r="B229" s="12" t="s">
        <v>76</v>
      </c>
      <c r="C229" s="40">
        <v>251</v>
      </c>
      <c r="D229" s="13">
        <v>76.21</v>
      </c>
      <c r="E229" s="29">
        <f aca="true" t="shared" si="13" ref="E229:E239">C229/D229</f>
        <v>3.293531032672878</v>
      </c>
      <c r="F229" s="12" t="s">
        <v>71</v>
      </c>
    </row>
    <row r="230" spans="1:6" ht="15">
      <c r="A230" s="11" t="s">
        <v>260</v>
      </c>
      <c r="B230" s="12" t="s">
        <v>99</v>
      </c>
      <c r="C230" s="40">
        <v>310</v>
      </c>
      <c r="D230" s="13">
        <v>170.68</v>
      </c>
      <c r="E230" s="29">
        <f t="shared" si="13"/>
        <v>1.8162643543473165</v>
      </c>
      <c r="F230" s="12" t="s">
        <v>71</v>
      </c>
    </row>
    <row r="231" spans="1:6" ht="15">
      <c r="A231" s="11" t="s">
        <v>261</v>
      </c>
      <c r="B231" s="12" t="s">
        <v>99</v>
      </c>
      <c r="C231" s="40">
        <v>168</v>
      </c>
      <c r="D231" s="13">
        <v>161.44</v>
      </c>
      <c r="E231" s="29">
        <f t="shared" si="13"/>
        <v>1.0406342913776017</v>
      </c>
      <c r="F231" s="12" t="s">
        <v>71</v>
      </c>
    </row>
    <row r="232" spans="1:6" ht="15">
      <c r="A232" s="11" t="s">
        <v>262</v>
      </c>
      <c r="B232" s="12" t="s">
        <v>70</v>
      </c>
      <c r="C232" s="40">
        <v>714</v>
      </c>
      <c r="D232" s="13">
        <v>173.18</v>
      </c>
      <c r="E232" s="29">
        <f t="shared" si="13"/>
        <v>4.12287793047696</v>
      </c>
      <c r="F232" s="12" t="s">
        <v>71</v>
      </c>
    </row>
    <row r="233" spans="1:6" ht="15">
      <c r="A233" s="11" t="s">
        <v>263</v>
      </c>
      <c r="B233" s="12" t="s">
        <v>76</v>
      </c>
      <c r="C233" s="40">
        <v>125</v>
      </c>
      <c r="D233" s="13">
        <v>135.57</v>
      </c>
      <c r="E233" s="29">
        <f t="shared" si="13"/>
        <v>0.9220328981338055</v>
      </c>
      <c r="F233" s="12" t="s">
        <v>71</v>
      </c>
    </row>
    <row r="234" spans="1:6" ht="15">
      <c r="A234" s="11" t="s">
        <v>264</v>
      </c>
      <c r="B234" s="12" t="s">
        <v>70</v>
      </c>
      <c r="C234" s="40">
        <v>706</v>
      </c>
      <c r="D234" s="13">
        <v>76.26</v>
      </c>
      <c r="E234" s="29">
        <f t="shared" si="13"/>
        <v>9.25780225544191</v>
      </c>
      <c r="F234" s="12" t="s">
        <v>71</v>
      </c>
    </row>
    <row r="235" spans="1:6" ht="15">
      <c r="A235" s="11" t="s">
        <v>265</v>
      </c>
      <c r="B235" s="12" t="s">
        <v>70</v>
      </c>
      <c r="C235" s="40">
        <v>77</v>
      </c>
      <c r="D235" s="13">
        <v>252.34</v>
      </c>
      <c r="E235" s="29">
        <f t="shared" si="13"/>
        <v>0.3051438535309503</v>
      </c>
      <c r="F235" s="12" t="s">
        <v>71</v>
      </c>
    </row>
    <row r="236" spans="1:6" ht="15">
      <c r="A236" s="11" t="s">
        <v>266</v>
      </c>
      <c r="B236" s="12" t="s">
        <v>76</v>
      </c>
      <c r="C236" s="40">
        <v>246</v>
      </c>
      <c r="D236" s="13">
        <v>329.74</v>
      </c>
      <c r="E236" s="29">
        <f t="shared" si="13"/>
        <v>0.7460423363862437</v>
      </c>
      <c r="F236" s="12" t="s">
        <v>71</v>
      </c>
    </row>
    <row r="237" spans="1:6" ht="15">
      <c r="A237" s="11" t="s">
        <v>267</v>
      </c>
      <c r="B237" s="12" t="s">
        <v>70</v>
      </c>
      <c r="C237" s="40">
        <v>851</v>
      </c>
      <c r="D237" s="13">
        <v>136.23</v>
      </c>
      <c r="E237" s="29">
        <f t="shared" si="13"/>
        <v>6.246788519415695</v>
      </c>
      <c r="F237" s="12" t="s">
        <v>71</v>
      </c>
    </row>
    <row r="238" spans="1:6" ht="15">
      <c r="A238" s="11" t="s">
        <v>268</v>
      </c>
      <c r="B238" s="12" t="s">
        <v>99</v>
      </c>
      <c r="C238" s="40">
        <v>267</v>
      </c>
      <c r="D238" s="13">
        <v>65.68</v>
      </c>
      <c r="E238" s="29">
        <f t="shared" si="13"/>
        <v>4.065164433617539</v>
      </c>
      <c r="F238" s="12" t="s">
        <v>71</v>
      </c>
    </row>
    <row r="239" spans="1:6" ht="15">
      <c r="A239" s="11" t="s">
        <v>269</v>
      </c>
      <c r="B239" s="12" t="s">
        <v>99</v>
      </c>
      <c r="C239" s="40">
        <v>297</v>
      </c>
      <c r="D239" s="13">
        <v>66.72</v>
      </c>
      <c r="E239" s="29">
        <f t="shared" si="13"/>
        <v>4.451438848920863</v>
      </c>
      <c r="F239" s="12" t="s">
        <v>71</v>
      </c>
    </row>
    <row r="240" spans="1:6" s="30" customFormat="1" ht="15">
      <c r="A240" s="19" t="s">
        <v>270</v>
      </c>
      <c r="B240" s="20"/>
      <c r="C240" s="38">
        <f>SUM(C229:C239)</f>
        <v>4012</v>
      </c>
      <c r="D240" s="33">
        <f>SUM(D229:D239)</f>
        <v>1644.05</v>
      </c>
      <c r="E240" s="32">
        <f>C240/D240</f>
        <v>2.4403150755755605</v>
      </c>
      <c r="F240" s="20"/>
    </row>
    <row r="241" spans="1:6" ht="15">
      <c r="A241" s="6"/>
      <c r="B241" s="7"/>
      <c r="C241" s="17"/>
      <c r="D241" s="7"/>
      <c r="E241" s="16"/>
      <c r="F241" s="7"/>
    </row>
    <row r="242" spans="1:6" ht="15">
      <c r="A242" s="6"/>
      <c r="B242" s="7"/>
      <c r="C242" s="17"/>
      <c r="D242" s="7"/>
      <c r="E242" s="16"/>
      <c r="F242" s="7"/>
    </row>
    <row r="243" spans="1:6" ht="15">
      <c r="A243" s="10" t="s">
        <v>271</v>
      </c>
      <c r="B243" s="7"/>
      <c r="C243" s="17"/>
      <c r="D243" s="7"/>
      <c r="E243" s="16"/>
      <c r="F243" s="7"/>
    </row>
    <row r="244" spans="1:6" ht="15">
      <c r="A244" s="11" t="s">
        <v>272</v>
      </c>
      <c r="B244" s="12" t="s">
        <v>88</v>
      </c>
      <c r="C244" s="40">
        <v>795</v>
      </c>
      <c r="D244" s="13">
        <v>108.67</v>
      </c>
      <c r="E244" s="29">
        <f aca="true" t="shared" si="14" ref="E244:E250">C244/D244</f>
        <v>7.315726511456703</v>
      </c>
      <c r="F244" s="12" t="s">
        <v>71</v>
      </c>
    </row>
    <row r="245" spans="1:6" ht="15">
      <c r="A245" s="11" t="s">
        <v>273</v>
      </c>
      <c r="B245" s="12" t="s">
        <v>70</v>
      </c>
      <c r="C245" s="40">
        <v>547</v>
      </c>
      <c r="D245" s="13">
        <v>124.19</v>
      </c>
      <c r="E245" s="29">
        <f t="shared" si="14"/>
        <v>4.4045414284563975</v>
      </c>
      <c r="F245" s="12" t="s">
        <v>71</v>
      </c>
    </row>
    <row r="246" spans="1:6" ht="15">
      <c r="A246" s="11" t="s">
        <v>274</v>
      </c>
      <c r="B246" s="12" t="s">
        <v>70</v>
      </c>
      <c r="C246" s="37">
        <v>2350</v>
      </c>
      <c r="D246" s="13">
        <v>366.19</v>
      </c>
      <c r="E246" s="29">
        <f t="shared" si="14"/>
        <v>6.417433572735465</v>
      </c>
      <c r="F246" s="12" t="s">
        <v>71</v>
      </c>
    </row>
    <row r="247" spans="1:6" ht="15">
      <c r="A247" s="11" t="s">
        <v>275</v>
      </c>
      <c r="B247" s="12" t="s">
        <v>70</v>
      </c>
      <c r="C247" s="37">
        <v>1501</v>
      </c>
      <c r="D247" s="13">
        <v>127.28</v>
      </c>
      <c r="E247" s="29">
        <f t="shared" si="14"/>
        <v>11.792897548711503</v>
      </c>
      <c r="F247" s="12" t="s">
        <v>71</v>
      </c>
    </row>
    <row r="248" spans="1:6" ht="15">
      <c r="A248" s="11" t="s">
        <v>276</v>
      </c>
      <c r="B248" s="12" t="s">
        <v>70</v>
      </c>
      <c r="C248" s="37">
        <v>1390</v>
      </c>
      <c r="D248" s="13">
        <v>602.1</v>
      </c>
      <c r="E248" s="29">
        <f t="shared" si="14"/>
        <v>2.3085866135193487</v>
      </c>
      <c r="F248" s="12" t="s">
        <v>71</v>
      </c>
    </row>
    <row r="249" spans="1:6" ht="15">
      <c r="A249" s="11" t="s">
        <v>277</v>
      </c>
      <c r="B249" s="12" t="s">
        <v>88</v>
      </c>
      <c r="C249" s="37">
        <v>280</v>
      </c>
      <c r="D249" s="13">
        <v>239.01</v>
      </c>
      <c r="E249" s="29">
        <f t="shared" si="14"/>
        <v>1.171499100456048</v>
      </c>
      <c r="F249" s="12" t="s">
        <v>71</v>
      </c>
    </row>
    <row r="250" spans="1:6" ht="15">
      <c r="A250" s="11" t="s">
        <v>278</v>
      </c>
      <c r="B250" s="12" t="s">
        <v>70</v>
      </c>
      <c r="C250" s="37">
        <v>890</v>
      </c>
      <c r="D250" s="13">
        <v>279.9</v>
      </c>
      <c r="E250" s="29">
        <f t="shared" si="14"/>
        <v>3.1797070382279387</v>
      </c>
      <c r="F250" s="12" t="s">
        <v>71</v>
      </c>
    </row>
    <row r="251" spans="1:6" s="30" customFormat="1" ht="15">
      <c r="A251" s="19" t="s">
        <v>142</v>
      </c>
      <c r="B251" s="20"/>
      <c r="C251" s="38">
        <f>SUM(C244:C250)</f>
        <v>7753</v>
      </c>
      <c r="D251" s="33">
        <f>SUM(D244:D250)</f>
        <v>1847.3399999999997</v>
      </c>
      <c r="E251" s="32">
        <f>C251/D251</f>
        <v>4.19684519362976</v>
      </c>
      <c r="F251" s="20"/>
    </row>
    <row r="252" spans="1:6" ht="15">
      <c r="A252" s="6"/>
      <c r="B252" s="7"/>
      <c r="C252" s="17"/>
      <c r="D252" s="7"/>
      <c r="E252" s="16"/>
      <c r="F252" s="7"/>
    </row>
    <row r="253" spans="1:6" ht="15">
      <c r="A253" s="6"/>
      <c r="B253" s="7"/>
      <c r="C253" s="17"/>
      <c r="D253" s="7"/>
      <c r="E253" s="16"/>
      <c r="F253" s="7"/>
    </row>
    <row r="254" spans="1:6" ht="15">
      <c r="A254" s="10" t="s">
        <v>279</v>
      </c>
      <c r="B254" s="7"/>
      <c r="C254" s="17"/>
      <c r="D254" s="7"/>
      <c r="E254" s="16"/>
      <c r="F254" s="7"/>
    </row>
    <row r="255" spans="1:6" ht="15">
      <c r="A255" s="11" t="s">
        <v>280</v>
      </c>
      <c r="B255" s="7"/>
      <c r="C255" s="37">
        <v>1898</v>
      </c>
      <c r="D255" s="13">
        <v>87.55</v>
      </c>
      <c r="E255" s="29">
        <f aca="true" t="shared" si="15" ref="E255:E261">C255/D255</f>
        <v>21.67904054825814</v>
      </c>
      <c r="F255" s="12" t="s">
        <v>71</v>
      </c>
    </row>
    <row r="256" spans="1:6" ht="15">
      <c r="A256" s="11" t="s">
        <v>281</v>
      </c>
      <c r="B256" s="12" t="s">
        <v>99</v>
      </c>
      <c r="C256" s="37">
        <v>3054</v>
      </c>
      <c r="D256" s="13">
        <v>88.83</v>
      </c>
      <c r="E256" s="29">
        <f t="shared" si="15"/>
        <v>34.38027693346842</v>
      </c>
      <c r="F256" s="12" t="s">
        <v>71</v>
      </c>
    </row>
    <row r="257" spans="1:6" ht="15">
      <c r="A257" s="11" t="s">
        <v>282</v>
      </c>
      <c r="B257" s="12" t="s">
        <v>70</v>
      </c>
      <c r="C257" s="37">
        <v>1839</v>
      </c>
      <c r="D257" s="13">
        <v>55.13</v>
      </c>
      <c r="E257" s="29">
        <f t="shared" si="15"/>
        <v>33.35751859241792</v>
      </c>
      <c r="F257" s="12" t="s">
        <v>71</v>
      </c>
    </row>
    <row r="258" spans="1:6" ht="15">
      <c r="A258" s="11" t="s">
        <v>283</v>
      </c>
      <c r="B258" s="12" t="s">
        <v>99</v>
      </c>
      <c r="C258" s="37">
        <v>988</v>
      </c>
      <c r="D258" s="13">
        <v>49.5</v>
      </c>
      <c r="E258" s="29">
        <f t="shared" si="15"/>
        <v>19.95959595959596</v>
      </c>
      <c r="F258" s="12" t="s">
        <v>71</v>
      </c>
    </row>
    <row r="259" spans="1:6" ht="15">
      <c r="A259" s="11" t="s">
        <v>284</v>
      </c>
      <c r="B259" s="12" t="s">
        <v>99</v>
      </c>
      <c r="C259" s="37">
        <v>472</v>
      </c>
      <c r="D259" s="13">
        <v>142.93</v>
      </c>
      <c r="E259" s="29">
        <f t="shared" si="15"/>
        <v>3.3023158189323443</v>
      </c>
      <c r="F259" s="12" t="s">
        <v>71</v>
      </c>
    </row>
    <row r="260" spans="1:6" ht="15">
      <c r="A260" s="11" t="s">
        <v>285</v>
      </c>
      <c r="B260" s="12" t="s">
        <v>76</v>
      </c>
      <c r="C260" s="37">
        <v>355</v>
      </c>
      <c r="D260" s="13">
        <v>83.76</v>
      </c>
      <c r="E260" s="29">
        <f t="shared" si="15"/>
        <v>4.238299904489016</v>
      </c>
      <c r="F260" s="12" t="s">
        <v>71</v>
      </c>
    </row>
    <row r="261" spans="1:6" ht="15">
      <c r="A261" s="11" t="s">
        <v>286</v>
      </c>
      <c r="B261" s="12" t="s">
        <v>99</v>
      </c>
      <c r="C261" s="37">
        <v>136</v>
      </c>
      <c r="D261" s="13">
        <v>53.78</v>
      </c>
      <c r="E261" s="29">
        <f t="shared" si="15"/>
        <v>2.528821123094087</v>
      </c>
      <c r="F261" s="12" t="s">
        <v>78</v>
      </c>
    </row>
    <row r="262" spans="1:6" s="30" customFormat="1" ht="15">
      <c r="A262" s="19" t="s">
        <v>142</v>
      </c>
      <c r="B262" s="20"/>
      <c r="C262" s="38">
        <f>SUM(C255:C261)</f>
        <v>8742</v>
      </c>
      <c r="D262" s="33">
        <f>SUM(D255:D261)</f>
        <v>561.48</v>
      </c>
      <c r="E262" s="32">
        <f>C262/D262</f>
        <v>15.569566146612523</v>
      </c>
      <c r="F262" s="20"/>
    </row>
    <row r="263" spans="1:6" ht="15">
      <c r="A263" s="6"/>
      <c r="B263" s="7"/>
      <c r="C263" s="17"/>
      <c r="D263" s="7"/>
      <c r="E263" s="16"/>
      <c r="F263" s="7"/>
    </row>
    <row r="264" spans="1:6" ht="15">
      <c r="A264" s="6"/>
      <c r="B264" s="7"/>
      <c r="C264" s="17"/>
      <c r="D264" s="7"/>
      <c r="E264" s="16"/>
      <c r="F264" s="7"/>
    </row>
    <row r="265" spans="1:6" ht="15">
      <c r="A265" s="10" t="s">
        <v>287</v>
      </c>
      <c r="B265" s="7"/>
      <c r="C265" s="17"/>
      <c r="D265" s="7"/>
      <c r="E265" s="16"/>
      <c r="F265" s="7"/>
    </row>
    <row r="266" spans="1:6" ht="15">
      <c r="A266" s="11" t="s">
        <v>288</v>
      </c>
      <c r="B266" s="12" t="s">
        <v>99</v>
      </c>
      <c r="C266" s="37">
        <v>896</v>
      </c>
      <c r="D266" s="13">
        <v>79.2</v>
      </c>
      <c r="E266" s="29">
        <f aca="true" t="shared" si="16" ref="E266:E273">C266/D266</f>
        <v>11.313131313131313</v>
      </c>
      <c r="F266" s="12" t="s">
        <v>71</v>
      </c>
    </row>
    <row r="267" spans="1:6" ht="15">
      <c r="A267" s="11" t="s">
        <v>289</v>
      </c>
      <c r="B267" s="12" t="s">
        <v>70</v>
      </c>
      <c r="C267" s="37">
        <v>2353</v>
      </c>
      <c r="D267" s="13">
        <v>25.65</v>
      </c>
      <c r="E267" s="29">
        <f t="shared" si="16"/>
        <v>91.73489278752437</v>
      </c>
      <c r="F267" s="12" t="s">
        <v>71</v>
      </c>
    </row>
    <row r="268" spans="1:6" ht="15">
      <c r="A268" s="11" t="s">
        <v>290</v>
      </c>
      <c r="B268" s="12" t="s">
        <v>70</v>
      </c>
      <c r="C268" s="37">
        <v>1070</v>
      </c>
      <c r="D268" s="13">
        <v>79.18</v>
      </c>
      <c r="E268" s="29">
        <f t="shared" si="16"/>
        <v>13.513513513513512</v>
      </c>
      <c r="F268" s="12" t="s">
        <v>71</v>
      </c>
    </row>
    <row r="269" spans="1:6" ht="15">
      <c r="A269" s="11" t="s">
        <v>291</v>
      </c>
      <c r="B269" s="12" t="s">
        <v>99</v>
      </c>
      <c r="C269" s="37">
        <v>494</v>
      </c>
      <c r="D269" s="13">
        <v>41.09</v>
      </c>
      <c r="E269" s="29">
        <f t="shared" si="16"/>
        <v>12.022389875882208</v>
      </c>
      <c r="F269" s="12" t="s">
        <v>71</v>
      </c>
    </row>
    <row r="270" spans="1:6" ht="15">
      <c r="A270" s="11" t="s">
        <v>292</v>
      </c>
      <c r="B270" s="12" t="s">
        <v>76</v>
      </c>
      <c r="C270" s="37">
        <v>1299</v>
      </c>
      <c r="D270" s="13">
        <v>45.05</v>
      </c>
      <c r="E270" s="29">
        <f t="shared" si="16"/>
        <v>28.834628190899004</v>
      </c>
      <c r="F270" s="12" t="s">
        <v>71</v>
      </c>
    </row>
    <row r="271" spans="1:6" ht="15">
      <c r="A271" s="11" t="s">
        <v>293</v>
      </c>
      <c r="B271" s="12" t="s">
        <v>99</v>
      </c>
      <c r="C271" s="37">
        <v>927</v>
      </c>
      <c r="D271" s="13">
        <v>71.23</v>
      </c>
      <c r="E271" s="29">
        <f t="shared" si="16"/>
        <v>13.01417941878422</v>
      </c>
      <c r="F271" s="12" t="s">
        <v>71</v>
      </c>
    </row>
    <row r="272" spans="1:6" ht="15">
      <c r="A272" s="11" t="s">
        <v>294</v>
      </c>
      <c r="B272" s="12" t="s">
        <v>93</v>
      </c>
      <c r="C272" s="37">
        <v>811</v>
      </c>
      <c r="D272" s="13">
        <v>72.63</v>
      </c>
      <c r="E272" s="29">
        <f t="shared" si="16"/>
        <v>11.166184772132729</v>
      </c>
      <c r="F272" s="12" t="s">
        <v>71</v>
      </c>
    </row>
    <row r="273" spans="1:6" ht="15">
      <c r="A273" s="11" t="s">
        <v>295</v>
      </c>
      <c r="B273" s="12" t="s">
        <v>70</v>
      </c>
      <c r="C273" s="37">
        <v>1050</v>
      </c>
      <c r="D273" s="13">
        <v>69.11</v>
      </c>
      <c r="E273" s="29">
        <f t="shared" si="16"/>
        <v>15.193170308204312</v>
      </c>
      <c r="F273" s="12" t="s">
        <v>71</v>
      </c>
    </row>
    <row r="274" spans="1:6" s="30" customFormat="1" ht="15">
      <c r="A274" s="19" t="s">
        <v>176</v>
      </c>
      <c r="B274" s="20"/>
      <c r="C274" s="38">
        <f>SUM(C266:C273)</f>
        <v>8900</v>
      </c>
      <c r="D274" s="33">
        <f>SUM(D266:D273)</f>
        <v>483.14000000000004</v>
      </c>
      <c r="E274" s="32">
        <f>C274/D274</f>
        <v>18.421161568075505</v>
      </c>
      <c r="F274" s="20"/>
    </row>
    <row r="275" spans="1:6" ht="15">
      <c r="A275" s="6"/>
      <c r="B275" s="7"/>
      <c r="C275" s="17"/>
      <c r="D275" s="7"/>
      <c r="E275" s="16"/>
      <c r="F275" s="7"/>
    </row>
    <row r="276" spans="1:6" ht="15">
      <c r="A276" s="6"/>
      <c r="B276" s="7"/>
      <c r="C276" s="17"/>
      <c r="D276" s="7"/>
      <c r="E276" s="16"/>
      <c r="F276" s="7"/>
    </row>
    <row r="277" spans="1:6" ht="15">
      <c r="A277" s="10" t="s">
        <v>59</v>
      </c>
      <c r="B277" s="7"/>
      <c r="C277" s="17"/>
      <c r="D277" s="7"/>
      <c r="E277" s="16"/>
      <c r="F277" s="7"/>
    </row>
    <row r="278" spans="1:6" ht="15">
      <c r="A278" s="11" t="s">
        <v>296</v>
      </c>
      <c r="B278" s="12" t="s">
        <v>70</v>
      </c>
      <c r="C278" s="37">
        <v>1495</v>
      </c>
      <c r="D278" s="13">
        <v>116.9</v>
      </c>
      <c r="E278" s="29">
        <f aca="true" t="shared" si="17" ref="E278:E283">C278/D278</f>
        <v>12.788708297690333</v>
      </c>
      <c r="F278" s="12" t="s">
        <v>71</v>
      </c>
    </row>
    <row r="279" spans="1:6" ht="15">
      <c r="A279" s="11" t="s">
        <v>297</v>
      </c>
      <c r="B279" s="12" t="s">
        <v>70</v>
      </c>
      <c r="C279" s="37">
        <v>1725</v>
      </c>
      <c r="D279" s="13">
        <v>70.91</v>
      </c>
      <c r="E279" s="29">
        <f t="shared" si="17"/>
        <v>24.326611197292344</v>
      </c>
      <c r="F279" s="12" t="s">
        <v>71</v>
      </c>
    </row>
    <row r="280" spans="1:6" ht="15">
      <c r="A280" s="11" t="s">
        <v>298</v>
      </c>
      <c r="B280" s="12" t="s">
        <v>70</v>
      </c>
      <c r="C280" s="37">
        <v>1542</v>
      </c>
      <c r="D280" s="13">
        <v>63.11</v>
      </c>
      <c r="E280" s="29">
        <f t="shared" si="17"/>
        <v>24.433528759309144</v>
      </c>
      <c r="F280" s="12" t="s">
        <v>71</v>
      </c>
    </row>
    <row r="281" spans="1:6" ht="15">
      <c r="A281" s="11" t="s">
        <v>299</v>
      </c>
      <c r="B281" s="12" t="s">
        <v>76</v>
      </c>
      <c r="C281" s="37">
        <v>1253</v>
      </c>
      <c r="D281" s="13">
        <v>121.69</v>
      </c>
      <c r="E281" s="29">
        <f t="shared" si="17"/>
        <v>10.296655435943793</v>
      </c>
      <c r="F281" s="12" t="s">
        <v>71</v>
      </c>
    </row>
    <row r="282" spans="1:6" ht="15">
      <c r="A282" s="11" t="s">
        <v>300</v>
      </c>
      <c r="B282" s="12" t="s">
        <v>70</v>
      </c>
      <c r="C282" s="37">
        <v>423</v>
      </c>
      <c r="D282" s="13">
        <v>163.83</v>
      </c>
      <c r="E282" s="29">
        <f t="shared" si="17"/>
        <v>2.5819446987731185</v>
      </c>
      <c r="F282" s="12" t="s">
        <v>71</v>
      </c>
    </row>
    <row r="283" spans="1:6" ht="15">
      <c r="A283" s="11" t="s">
        <v>301</v>
      </c>
      <c r="B283" s="12" t="s">
        <v>70</v>
      </c>
      <c r="C283" s="37">
        <v>401</v>
      </c>
      <c r="D283" s="13">
        <v>94.76</v>
      </c>
      <c r="E283" s="29">
        <f t="shared" si="17"/>
        <v>4.231743351625158</v>
      </c>
      <c r="F283" s="12" t="s">
        <v>71</v>
      </c>
    </row>
    <row r="284" spans="1:6" s="30" customFormat="1" ht="15">
      <c r="A284" s="19" t="s">
        <v>302</v>
      </c>
      <c r="B284" s="20"/>
      <c r="C284" s="38">
        <f>SUM(C278:C283)</f>
        <v>6839</v>
      </c>
      <c r="D284" s="33">
        <f>SUM(D278:D283)</f>
        <v>631.2</v>
      </c>
      <c r="E284" s="32">
        <f>C284/D284</f>
        <v>10.834917617237009</v>
      </c>
      <c r="F284" s="20"/>
    </row>
    <row r="285" spans="1:6" ht="15">
      <c r="A285" s="6"/>
      <c r="B285" s="7"/>
      <c r="C285" s="17"/>
      <c r="D285" s="7"/>
      <c r="E285" s="16"/>
      <c r="F285" s="7"/>
    </row>
    <row r="286" spans="1:6" ht="15">
      <c r="A286" s="6"/>
      <c r="B286" s="7"/>
      <c r="C286" s="17"/>
      <c r="D286" s="7"/>
      <c r="E286" s="16"/>
      <c r="F286" s="7"/>
    </row>
    <row r="287" spans="1:6" ht="15">
      <c r="A287" s="10" t="s">
        <v>303</v>
      </c>
      <c r="B287" s="7"/>
      <c r="C287" s="17"/>
      <c r="D287" s="7"/>
      <c r="E287" s="16"/>
      <c r="F287" s="7"/>
    </row>
    <row r="288" spans="1:6" ht="15">
      <c r="A288" s="11" t="s">
        <v>304</v>
      </c>
      <c r="B288" s="12" t="s">
        <v>99</v>
      </c>
      <c r="C288" s="37">
        <v>149</v>
      </c>
      <c r="D288" s="13">
        <v>265.66</v>
      </c>
      <c r="E288" s="29">
        <f aca="true" t="shared" si="18" ref="E288:E294">C288/D288</f>
        <v>0.5608672739591959</v>
      </c>
      <c r="F288" s="12" t="s">
        <v>71</v>
      </c>
    </row>
    <row r="289" spans="1:6" ht="15">
      <c r="A289" s="11" t="s">
        <v>305</v>
      </c>
      <c r="B289" s="12" t="s">
        <v>99</v>
      </c>
      <c r="C289" s="37">
        <v>34</v>
      </c>
      <c r="D289" s="13">
        <v>66.78</v>
      </c>
      <c r="E289" s="29">
        <f t="shared" si="18"/>
        <v>0.5091344713986223</v>
      </c>
      <c r="F289" s="12" t="s">
        <v>306</v>
      </c>
    </row>
    <row r="290" spans="1:6" ht="15">
      <c r="A290" s="11" t="s">
        <v>307</v>
      </c>
      <c r="B290" s="12" t="s">
        <v>99</v>
      </c>
      <c r="C290" s="37">
        <v>92</v>
      </c>
      <c r="D290" s="13">
        <v>195.76</v>
      </c>
      <c r="E290" s="29">
        <f t="shared" si="18"/>
        <v>0.46996322026971804</v>
      </c>
      <c r="F290" s="12" t="s">
        <v>308</v>
      </c>
    </row>
    <row r="291" spans="1:6" ht="15">
      <c r="A291" s="11" t="s">
        <v>309</v>
      </c>
      <c r="B291" s="12" t="s">
        <v>88</v>
      </c>
      <c r="C291" s="37">
        <v>58</v>
      </c>
      <c r="D291" s="13">
        <v>386.56</v>
      </c>
      <c r="E291" s="29">
        <f t="shared" si="18"/>
        <v>0.15004139072847683</v>
      </c>
      <c r="F291" s="12" t="s">
        <v>71</v>
      </c>
    </row>
    <row r="292" spans="1:6" ht="15">
      <c r="A292" s="11" t="s">
        <v>310</v>
      </c>
      <c r="B292" s="12" t="s">
        <v>99</v>
      </c>
      <c r="C292" s="37">
        <v>22</v>
      </c>
      <c r="D292" s="13">
        <v>270.58</v>
      </c>
      <c r="E292" s="29">
        <f t="shared" si="18"/>
        <v>0.08130682238155075</v>
      </c>
      <c r="F292" s="12" t="s">
        <v>306</v>
      </c>
    </row>
    <row r="293" spans="1:6" ht="15">
      <c r="A293" s="11" t="s">
        <v>311</v>
      </c>
      <c r="B293" s="12" t="s">
        <v>99</v>
      </c>
      <c r="C293" s="41">
        <v>0</v>
      </c>
      <c r="D293" s="13">
        <v>92.22</v>
      </c>
      <c r="E293" s="29">
        <f t="shared" si="18"/>
        <v>0</v>
      </c>
      <c r="F293" s="12" t="s">
        <v>312</v>
      </c>
    </row>
    <row r="294" spans="1:6" ht="15">
      <c r="A294" s="11" t="s">
        <v>313</v>
      </c>
      <c r="B294" s="12" t="s">
        <v>99</v>
      </c>
      <c r="C294" s="37">
        <v>180</v>
      </c>
      <c r="D294" s="13">
        <v>269.35</v>
      </c>
      <c r="E294" s="29">
        <f t="shared" si="18"/>
        <v>0.6682754780025988</v>
      </c>
      <c r="F294" s="12" t="s">
        <v>71</v>
      </c>
    </row>
    <row r="295" spans="1:6" s="30" customFormat="1" ht="15">
      <c r="A295" s="19" t="s">
        <v>142</v>
      </c>
      <c r="B295" s="20"/>
      <c r="C295" s="38">
        <f>SUM(C288:C294)</f>
        <v>535</v>
      </c>
      <c r="D295" s="33">
        <f>SUM(D288:D294)</f>
        <v>1546.9099999999999</v>
      </c>
      <c r="E295" s="32">
        <f>C295/D295</f>
        <v>0.3458507605484482</v>
      </c>
      <c r="F295" s="20"/>
    </row>
    <row r="296" spans="1:6" ht="15">
      <c r="A296" s="6"/>
      <c r="B296" s="7"/>
      <c r="C296" s="17"/>
      <c r="D296" s="7"/>
      <c r="E296" s="16"/>
      <c r="F296" s="7"/>
    </row>
    <row r="297" spans="1:6" ht="15">
      <c r="A297" s="6"/>
      <c r="B297" s="7"/>
      <c r="C297" s="17"/>
      <c r="D297" s="7"/>
      <c r="E297" s="16"/>
      <c r="F297" s="7"/>
    </row>
    <row r="298" spans="1:6" ht="15">
      <c r="A298" s="10" t="s">
        <v>314</v>
      </c>
      <c r="B298" s="7"/>
      <c r="C298" s="17"/>
      <c r="D298" s="7"/>
      <c r="E298" s="16"/>
      <c r="F298" s="7"/>
    </row>
    <row r="299" spans="1:6" ht="15">
      <c r="A299" s="11" t="s">
        <v>315</v>
      </c>
      <c r="B299" s="12" t="s">
        <v>70</v>
      </c>
      <c r="C299" s="37">
        <v>1243</v>
      </c>
      <c r="D299" s="13">
        <v>96.44</v>
      </c>
      <c r="E299" s="29">
        <f aca="true" t="shared" si="19" ref="E299:E309">C299/D299</f>
        <v>12.888842803815844</v>
      </c>
      <c r="F299" s="12" t="s">
        <v>71</v>
      </c>
    </row>
    <row r="300" spans="1:6" ht="15">
      <c r="A300" s="11" t="s">
        <v>316</v>
      </c>
      <c r="B300" s="12" t="s">
        <v>70</v>
      </c>
      <c r="C300" s="37">
        <v>902</v>
      </c>
      <c r="D300" s="13">
        <v>175.92</v>
      </c>
      <c r="E300" s="29">
        <f t="shared" si="19"/>
        <v>5.127330604820373</v>
      </c>
      <c r="F300" s="12" t="s">
        <v>71</v>
      </c>
    </row>
    <row r="301" spans="1:6" ht="15">
      <c r="A301" s="11" t="s">
        <v>317</v>
      </c>
      <c r="B301" s="12" t="s">
        <v>70</v>
      </c>
      <c r="C301" s="37">
        <v>1209</v>
      </c>
      <c r="D301" s="13">
        <v>39.54</v>
      </c>
      <c r="E301" s="29">
        <f t="shared" si="19"/>
        <v>30.576631259484067</v>
      </c>
      <c r="F301" s="12" t="s">
        <v>71</v>
      </c>
    </row>
    <row r="302" spans="1:6" ht="15">
      <c r="A302" s="11" t="s">
        <v>51</v>
      </c>
      <c r="B302" s="12" t="s">
        <v>70</v>
      </c>
      <c r="C302" s="37">
        <v>1200</v>
      </c>
      <c r="D302" s="13">
        <v>22.43</v>
      </c>
      <c r="E302" s="29">
        <f t="shared" si="19"/>
        <v>53.49977708426215</v>
      </c>
      <c r="F302" s="12" t="s">
        <v>71</v>
      </c>
    </row>
    <row r="303" spans="1:6" ht="15">
      <c r="A303" s="11" t="s">
        <v>318</v>
      </c>
      <c r="B303" s="12" t="s">
        <v>70</v>
      </c>
      <c r="C303" s="37">
        <v>1570</v>
      </c>
      <c r="D303" s="13">
        <v>11.13</v>
      </c>
      <c r="E303" s="29">
        <f t="shared" si="19"/>
        <v>141.06019766397125</v>
      </c>
      <c r="F303" s="12" t="s">
        <v>71</v>
      </c>
    </row>
    <row r="304" spans="1:6" ht="15">
      <c r="A304" s="11" t="s">
        <v>319</v>
      </c>
      <c r="B304" s="12" t="s">
        <v>70</v>
      </c>
      <c r="C304" s="37">
        <v>1162</v>
      </c>
      <c r="D304" s="13">
        <v>57.41</v>
      </c>
      <c r="E304" s="29">
        <f t="shared" si="19"/>
        <v>20.240376241072983</v>
      </c>
      <c r="F304" s="12" t="s">
        <v>71</v>
      </c>
    </row>
    <row r="305" spans="1:6" ht="15">
      <c r="A305" s="11" t="s">
        <v>320</v>
      </c>
      <c r="B305" s="12" t="s">
        <v>70</v>
      </c>
      <c r="C305" s="37">
        <v>875</v>
      </c>
      <c r="D305" s="13">
        <v>43.97</v>
      </c>
      <c r="E305" s="29">
        <f t="shared" si="19"/>
        <v>19.899931771662498</v>
      </c>
      <c r="F305" s="12" t="s">
        <v>71</v>
      </c>
    </row>
    <row r="306" spans="1:6" ht="15">
      <c r="A306" s="11" t="s">
        <v>321</v>
      </c>
      <c r="B306" s="12" t="s">
        <v>99</v>
      </c>
      <c r="C306" s="37">
        <v>639</v>
      </c>
      <c r="D306" s="13">
        <v>458.83</v>
      </c>
      <c r="E306" s="29">
        <f t="shared" si="19"/>
        <v>1.3926726674367413</v>
      </c>
      <c r="F306" s="12" t="s">
        <v>71</v>
      </c>
    </row>
    <row r="307" spans="1:6" ht="15">
      <c r="A307" s="11" t="s">
        <v>322</v>
      </c>
      <c r="B307" s="12" t="s">
        <v>99</v>
      </c>
      <c r="C307" s="37">
        <v>294</v>
      </c>
      <c r="D307" s="13">
        <v>511.24</v>
      </c>
      <c r="E307" s="29">
        <f t="shared" si="19"/>
        <v>0.5750723730537517</v>
      </c>
      <c r="F307" s="12" t="s">
        <v>71</v>
      </c>
    </row>
    <row r="308" spans="1:6" ht="15">
      <c r="A308" s="11" t="s">
        <v>323</v>
      </c>
      <c r="B308" s="12" t="s">
        <v>76</v>
      </c>
      <c r="C308" s="37">
        <v>218</v>
      </c>
      <c r="D308" s="13">
        <v>65.97</v>
      </c>
      <c r="E308" s="29">
        <f t="shared" si="19"/>
        <v>3.304532363195392</v>
      </c>
      <c r="F308" s="12" t="s">
        <v>71</v>
      </c>
    </row>
    <row r="309" spans="1:6" ht="15">
      <c r="A309" s="11" t="s">
        <v>324</v>
      </c>
      <c r="B309" s="12" t="s">
        <v>99</v>
      </c>
      <c r="C309" s="37">
        <v>786</v>
      </c>
      <c r="D309" s="13">
        <v>107.21</v>
      </c>
      <c r="E309" s="29">
        <f t="shared" si="19"/>
        <v>7.331405652457794</v>
      </c>
      <c r="F309" s="12" t="s">
        <v>71</v>
      </c>
    </row>
    <row r="310" spans="1:6" s="30" customFormat="1" ht="15">
      <c r="A310" s="19" t="s">
        <v>270</v>
      </c>
      <c r="B310" s="20"/>
      <c r="C310" s="38">
        <f>SUM(C299:C309)</f>
        <v>10098</v>
      </c>
      <c r="D310" s="33">
        <f>SUM(D299:D309)</f>
        <v>1590.0900000000001</v>
      </c>
      <c r="E310" s="32">
        <f>C310/D310</f>
        <v>6.350583929211553</v>
      </c>
      <c r="F310" s="20"/>
    </row>
    <row r="311" spans="1:6" ht="15">
      <c r="A311" s="21"/>
      <c r="B311" s="7"/>
      <c r="C311" s="17"/>
      <c r="D311" s="7"/>
      <c r="E311" s="16"/>
      <c r="F311" s="7"/>
    </row>
    <row r="312" spans="1:6" ht="15">
      <c r="A312" s="6"/>
      <c r="B312" s="7"/>
      <c r="C312" s="17"/>
      <c r="D312" s="7"/>
      <c r="E312" s="16"/>
      <c r="F312" s="7"/>
    </row>
    <row r="313" spans="1:6" ht="15">
      <c r="A313" s="10" t="s">
        <v>325</v>
      </c>
      <c r="B313" s="7"/>
      <c r="C313" s="17"/>
      <c r="D313" s="7"/>
      <c r="E313" s="16"/>
      <c r="F313" s="7"/>
    </row>
    <row r="314" spans="1:6" ht="15">
      <c r="A314" s="11" t="s">
        <v>326</v>
      </c>
      <c r="B314" s="12" t="s">
        <v>70</v>
      </c>
      <c r="C314" s="37">
        <v>629</v>
      </c>
      <c r="D314" s="13">
        <v>72.59</v>
      </c>
      <c r="E314" s="29">
        <f aca="true" t="shared" si="20" ref="E314:E324">C314/D314</f>
        <v>8.665105386416862</v>
      </c>
      <c r="F314" s="12" t="s">
        <v>71</v>
      </c>
    </row>
    <row r="315" spans="1:6" ht="15">
      <c r="A315" s="11" t="s">
        <v>327</v>
      </c>
      <c r="B315" s="7"/>
      <c r="C315" s="37">
        <v>505</v>
      </c>
      <c r="D315" s="13">
        <v>108.08</v>
      </c>
      <c r="E315" s="29">
        <f t="shared" si="20"/>
        <v>4.672464840858623</v>
      </c>
      <c r="F315" s="12" t="s">
        <v>71</v>
      </c>
    </row>
    <row r="316" spans="1:6" ht="15">
      <c r="A316" s="11" t="s">
        <v>328</v>
      </c>
      <c r="B316" s="12">
        <v>5</v>
      </c>
      <c r="C316" s="37">
        <v>3437</v>
      </c>
      <c r="D316" s="13">
        <v>189.38</v>
      </c>
      <c r="E316" s="29">
        <f t="shared" si="20"/>
        <v>18.14869574400676</v>
      </c>
      <c r="F316" s="12" t="s">
        <v>71</v>
      </c>
    </row>
    <row r="317" spans="1:6" ht="15">
      <c r="A317" s="11" t="s">
        <v>329</v>
      </c>
      <c r="B317" s="12" t="s">
        <v>93</v>
      </c>
      <c r="C317" s="37">
        <v>1466</v>
      </c>
      <c r="D317" s="13">
        <v>85.39</v>
      </c>
      <c r="E317" s="29">
        <f t="shared" si="20"/>
        <v>17.168286684623492</v>
      </c>
      <c r="F317" s="12" t="s">
        <v>71</v>
      </c>
    </row>
    <row r="318" spans="1:6" ht="15">
      <c r="A318" s="11" t="s">
        <v>330</v>
      </c>
      <c r="B318" s="12" t="s">
        <v>70</v>
      </c>
      <c r="C318" s="37">
        <v>3638</v>
      </c>
      <c r="D318" s="13">
        <v>283.3</v>
      </c>
      <c r="E318" s="29">
        <f t="shared" si="20"/>
        <v>12.841510765972467</v>
      </c>
      <c r="F318" s="12" t="s">
        <v>71</v>
      </c>
    </row>
    <row r="319" spans="1:6" ht="15">
      <c r="A319" s="11" t="s">
        <v>331</v>
      </c>
      <c r="B319" s="12" t="s">
        <v>76</v>
      </c>
      <c r="C319" s="37">
        <v>571</v>
      </c>
      <c r="D319" s="13">
        <v>79.54</v>
      </c>
      <c r="E319" s="29">
        <f t="shared" si="20"/>
        <v>7.178777973346743</v>
      </c>
      <c r="F319" s="12" t="s">
        <v>71</v>
      </c>
    </row>
    <row r="320" spans="1:6" ht="15">
      <c r="A320" s="11" t="s">
        <v>332</v>
      </c>
      <c r="B320" s="12" t="s">
        <v>93</v>
      </c>
      <c r="C320" s="37">
        <v>321</v>
      </c>
      <c r="D320" s="13">
        <v>65.72</v>
      </c>
      <c r="E320" s="29">
        <f t="shared" si="20"/>
        <v>4.884357881923311</v>
      </c>
      <c r="F320" s="12" t="s">
        <v>71</v>
      </c>
    </row>
    <row r="321" spans="1:6" ht="15">
      <c r="A321" s="11" t="s">
        <v>333</v>
      </c>
      <c r="B321" s="12" t="s">
        <v>76</v>
      </c>
      <c r="C321" s="37">
        <v>475</v>
      </c>
      <c r="D321" s="13">
        <v>63.56</v>
      </c>
      <c r="E321" s="29">
        <f t="shared" si="20"/>
        <v>7.473253618628068</v>
      </c>
      <c r="F321" s="12" t="s">
        <v>71</v>
      </c>
    </row>
    <row r="322" spans="1:6" ht="15">
      <c r="A322" s="11" t="s">
        <v>334</v>
      </c>
      <c r="B322" s="12" t="s">
        <v>70</v>
      </c>
      <c r="C322" s="37">
        <v>1963</v>
      </c>
      <c r="D322" s="13">
        <v>213.57</v>
      </c>
      <c r="E322" s="29">
        <f t="shared" si="20"/>
        <v>9.19136582853397</v>
      </c>
      <c r="F322" s="12" t="s">
        <v>71</v>
      </c>
    </row>
    <row r="323" spans="1:6" ht="15">
      <c r="A323" s="11" t="s">
        <v>335</v>
      </c>
      <c r="B323" s="12" t="s">
        <v>70</v>
      </c>
      <c r="C323" s="37">
        <v>1076</v>
      </c>
      <c r="D323" s="13">
        <v>193.55</v>
      </c>
      <c r="E323" s="29">
        <f t="shared" si="20"/>
        <v>5.559287005941616</v>
      </c>
      <c r="F323" s="12" t="s">
        <v>71</v>
      </c>
    </row>
    <row r="324" spans="1:6" ht="15">
      <c r="A324" s="11" t="s">
        <v>336</v>
      </c>
      <c r="B324" s="7"/>
      <c r="C324" s="37">
        <v>4167</v>
      </c>
      <c r="D324" s="13">
        <v>46</v>
      </c>
      <c r="E324" s="29">
        <f t="shared" si="20"/>
        <v>90.58695652173913</v>
      </c>
      <c r="F324" s="12" t="s">
        <v>71</v>
      </c>
    </row>
    <row r="325" spans="1:6" s="30" customFormat="1" ht="15">
      <c r="A325" s="19" t="s">
        <v>270</v>
      </c>
      <c r="B325" s="20"/>
      <c r="C325" s="38">
        <f>SUM(C314:C324)</f>
        <v>18248</v>
      </c>
      <c r="D325" s="33">
        <f>SUM(D314:D324)</f>
        <v>1400.6799999999998</v>
      </c>
      <c r="E325" s="32">
        <f>C325/D325</f>
        <v>13.027957849044752</v>
      </c>
      <c r="F325" s="20"/>
    </row>
    <row r="326" spans="1:6" ht="15">
      <c r="A326" s="6"/>
      <c r="B326" s="7"/>
      <c r="C326" s="17"/>
      <c r="D326" s="7"/>
      <c r="E326" s="16"/>
      <c r="F326" s="7"/>
    </row>
    <row r="327" spans="1:6" ht="15">
      <c r="A327" s="6"/>
      <c r="B327" s="7"/>
      <c r="C327" s="17"/>
      <c r="D327" s="7"/>
      <c r="E327" s="16"/>
      <c r="F327" s="7"/>
    </row>
    <row r="328" spans="1:6" ht="15">
      <c r="A328" s="10" t="s">
        <v>337</v>
      </c>
      <c r="B328" s="7"/>
      <c r="C328" s="17"/>
      <c r="D328" s="7"/>
      <c r="E328" s="16"/>
      <c r="F328" s="7"/>
    </row>
    <row r="329" spans="1:6" ht="15">
      <c r="A329" s="11" t="s">
        <v>338</v>
      </c>
      <c r="B329" s="12" t="s">
        <v>70</v>
      </c>
      <c r="C329" s="37">
        <v>896</v>
      </c>
      <c r="D329" s="13">
        <v>248.34</v>
      </c>
      <c r="E329" s="29">
        <f aca="true" t="shared" si="21" ref="E329:E334">C329/D329</f>
        <v>3.6079568333736005</v>
      </c>
      <c r="F329" s="12" t="s">
        <v>71</v>
      </c>
    </row>
    <row r="330" spans="1:6" ht="15">
      <c r="A330" s="11" t="s">
        <v>339</v>
      </c>
      <c r="B330" s="12" t="s">
        <v>99</v>
      </c>
      <c r="C330" s="37">
        <v>509</v>
      </c>
      <c r="D330" s="13">
        <v>88.3</v>
      </c>
      <c r="E330" s="29">
        <f t="shared" si="21"/>
        <v>5.764439411098528</v>
      </c>
      <c r="F330" s="12" t="s">
        <v>71</v>
      </c>
    </row>
    <row r="331" spans="1:6" ht="15">
      <c r="A331" s="11" t="s">
        <v>340</v>
      </c>
      <c r="B331" s="12" t="s">
        <v>88</v>
      </c>
      <c r="C331" s="37">
        <v>409</v>
      </c>
      <c r="D331" s="13">
        <v>176.85</v>
      </c>
      <c r="E331" s="29">
        <f t="shared" si="21"/>
        <v>2.312694373763076</v>
      </c>
      <c r="F331" s="12" t="s">
        <v>71</v>
      </c>
    </row>
    <row r="332" spans="1:6" ht="15">
      <c r="A332" s="11" t="s">
        <v>341</v>
      </c>
      <c r="B332" s="12" t="s">
        <v>70</v>
      </c>
      <c r="C332" s="37">
        <v>1399</v>
      </c>
      <c r="D332" s="13">
        <v>324.55</v>
      </c>
      <c r="E332" s="29">
        <f t="shared" si="21"/>
        <v>4.3105838853797565</v>
      </c>
      <c r="F332" s="12" t="s">
        <v>71</v>
      </c>
    </row>
    <row r="333" spans="1:6" ht="15">
      <c r="A333" s="11" t="s">
        <v>342</v>
      </c>
      <c r="B333" s="12" t="s">
        <v>70</v>
      </c>
      <c r="C333" s="37">
        <v>1022</v>
      </c>
      <c r="D333" s="13">
        <v>338.14</v>
      </c>
      <c r="E333" s="29">
        <f t="shared" si="21"/>
        <v>3.0224167504583903</v>
      </c>
      <c r="F333" s="12" t="s">
        <v>71</v>
      </c>
    </row>
    <row r="334" spans="1:6" s="30" customFormat="1" ht="15">
      <c r="A334" s="19" t="s">
        <v>200</v>
      </c>
      <c r="B334" s="20"/>
      <c r="C334" s="38">
        <f>SUM(C329:C333)</f>
        <v>4235</v>
      </c>
      <c r="D334" s="33">
        <f>SUM(D329:D333)</f>
        <v>1176.1799999999998</v>
      </c>
      <c r="E334" s="32">
        <f t="shared" si="21"/>
        <v>3.600639357921407</v>
      </c>
      <c r="F334" s="20"/>
    </row>
    <row r="335" spans="1:6" ht="15">
      <c r="A335" s="6"/>
      <c r="B335" s="7"/>
      <c r="C335" s="17"/>
      <c r="D335" s="7"/>
      <c r="E335" s="16"/>
      <c r="F335" s="7"/>
    </row>
    <row r="336" spans="1:6" ht="15">
      <c r="A336" s="6"/>
      <c r="B336" s="7"/>
      <c r="C336" s="17"/>
      <c r="D336" s="7"/>
      <c r="E336" s="16"/>
      <c r="F336" s="7"/>
    </row>
    <row r="337" spans="1:6" ht="15">
      <c r="A337" s="10" t="s">
        <v>343</v>
      </c>
      <c r="B337" s="7"/>
      <c r="C337" s="17"/>
      <c r="D337" s="7"/>
      <c r="E337" s="16"/>
      <c r="F337" s="7"/>
    </row>
    <row r="338" spans="1:6" ht="15">
      <c r="A338" s="11" t="s">
        <v>344</v>
      </c>
      <c r="B338" s="12" t="s">
        <v>70</v>
      </c>
      <c r="C338" s="37">
        <v>1013</v>
      </c>
      <c r="D338" s="13">
        <v>50.09</v>
      </c>
      <c r="E338" s="29">
        <f aca="true" t="shared" si="22" ref="E338:E346">C338/D338</f>
        <v>20.22359752445598</v>
      </c>
      <c r="F338" s="12" t="s">
        <v>71</v>
      </c>
    </row>
    <row r="339" spans="1:6" ht="15">
      <c r="A339" s="11" t="s">
        <v>345</v>
      </c>
      <c r="B339" s="12" t="s">
        <v>70</v>
      </c>
      <c r="C339" s="37">
        <v>935</v>
      </c>
      <c r="D339" s="13">
        <v>49.18</v>
      </c>
      <c r="E339" s="29">
        <f t="shared" si="22"/>
        <v>19.01179341195608</v>
      </c>
      <c r="F339" s="12" t="s">
        <v>71</v>
      </c>
    </row>
    <row r="340" spans="1:6" ht="15">
      <c r="A340" s="11" t="s">
        <v>346</v>
      </c>
      <c r="B340" s="12" t="s">
        <v>70</v>
      </c>
      <c r="C340" s="37">
        <v>798</v>
      </c>
      <c r="D340" s="13">
        <v>118.21</v>
      </c>
      <c r="E340" s="29">
        <f t="shared" si="22"/>
        <v>6.750697910498266</v>
      </c>
      <c r="F340" s="12" t="s">
        <v>71</v>
      </c>
    </row>
    <row r="341" spans="1:6" ht="15">
      <c r="A341" s="11" t="s">
        <v>347</v>
      </c>
      <c r="B341" s="12" t="s">
        <v>70</v>
      </c>
      <c r="C341" s="37">
        <v>1666</v>
      </c>
      <c r="D341" s="13">
        <v>125.8</v>
      </c>
      <c r="E341" s="29">
        <f t="shared" si="22"/>
        <v>13.243243243243244</v>
      </c>
      <c r="F341" s="12" t="s">
        <v>71</v>
      </c>
    </row>
    <row r="342" spans="1:6" ht="15">
      <c r="A342" s="11" t="s">
        <v>348</v>
      </c>
      <c r="B342" s="12" t="s">
        <v>99</v>
      </c>
      <c r="C342" s="37">
        <v>910</v>
      </c>
      <c r="D342" s="13">
        <v>72.82</v>
      </c>
      <c r="E342" s="29">
        <f t="shared" si="22"/>
        <v>12.496566877231531</v>
      </c>
      <c r="F342" s="12" t="s">
        <v>71</v>
      </c>
    </row>
    <row r="343" spans="1:6" ht="15">
      <c r="A343" s="11" t="s">
        <v>349</v>
      </c>
      <c r="B343" s="12" t="s">
        <v>70</v>
      </c>
      <c r="C343" s="37">
        <v>1877</v>
      </c>
      <c r="D343" s="13">
        <v>82.78</v>
      </c>
      <c r="E343" s="29">
        <f t="shared" si="22"/>
        <v>22.67455907223967</v>
      </c>
      <c r="F343" s="12" t="s">
        <v>71</v>
      </c>
    </row>
    <row r="344" spans="1:6" ht="15">
      <c r="A344" s="11" t="s">
        <v>350</v>
      </c>
      <c r="B344" s="12" t="s">
        <v>99</v>
      </c>
      <c r="C344" s="37">
        <v>492</v>
      </c>
      <c r="D344" s="13">
        <v>37.84</v>
      </c>
      <c r="E344" s="29">
        <f t="shared" si="22"/>
        <v>13.002114164904862</v>
      </c>
      <c r="F344" s="12" t="s">
        <v>71</v>
      </c>
    </row>
    <row r="345" spans="1:6" ht="15">
      <c r="A345" s="11" t="s">
        <v>351</v>
      </c>
      <c r="B345" s="12" t="s">
        <v>99</v>
      </c>
      <c r="C345" s="37">
        <v>818</v>
      </c>
      <c r="D345" s="13">
        <v>67.67</v>
      </c>
      <c r="E345" s="29">
        <f t="shared" si="22"/>
        <v>12.0880744790897</v>
      </c>
      <c r="F345" s="12" t="s">
        <v>71</v>
      </c>
    </row>
    <row r="346" spans="1:6" s="30" customFormat="1" ht="15">
      <c r="A346" s="19" t="s">
        <v>176</v>
      </c>
      <c r="B346" s="20"/>
      <c r="C346" s="38">
        <f>SUM(C338:C345)</f>
        <v>8509</v>
      </c>
      <c r="D346" s="33">
        <f>SUM(D338:D345)</f>
        <v>604.39</v>
      </c>
      <c r="E346" s="32">
        <f t="shared" si="22"/>
        <v>14.078657820281606</v>
      </c>
      <c r="F346" s="20"/>
    </row>
    <row r="347" spans="1:6" ht="15">
      <c r="A347" s="6"/>
      <c r="B347" s="7"/>
      <c r="C347" s="17"/>
      <c r="D347" s="7"/>
      <c r="E347" s="16"/>
      <c r="F347" s="7"/>
    </row>
    <row r="348" spans="1:6" ht="15">
      <c r="A348" s="6"/>
      <c r="B348" s="7"/>
      <c r="C348" s="17"/>
      <c r="D348" s="7"/>
      <c r="E348" s="16"/>
      <c r="F348" s="7"/>
    </row>
    <row r="349" spans="1:6" ht="15">
      <c r="A349" s="10" t="s">
        <v>352</v>
      </c>
      <c r="B349" s="7"/>
      <c r="C349" s="17"/>
      <c r="D349" s="7"/>
      <c r="E349" s="16"/>
      <c r="F349" s="7"/>
    </row>
    <row r="350" spans="1:6" ht="15">
      <c r="A350" s="11" t="s">
        <v>353</v>
      </c>
      <c r="B350" s="12" t="s">
        <v>76</v>
      </c>
      <c r="C350" s="37">
        <v>237</v>
      </c>
      <c r="D350" s="13">
        <v>66.86</v>
      </c>
      <c r="E350" s="29">
        <f aca="true" t="shared" si="23" ref="E350:E360">C350/D350</f>
        <v>3.5447203110978163</v>
      </c>
      <c r="F350" s="12" t="s">
        <v>71</v>
      </c>
    </row>
    <row r="351" spans="1:6" ht="15">
      <c r="A351" s="11" t="s">
        <v>354</v>
      </c>
      <c r="B351" s="12" t="s">
        <v>70</v>
      </c>
      <c r="C351" s="37">
        <v>1542</v>
      </c>
      <c r="D351" s="13">
        <v>56.41</v>
      </c>
      <c r="E351" s="29">
        <f t="shared" si="23"/>
        <v>27.335578798085447</v>
      </c>
      <c r="F351" s="12" t="s">
        <v>71</v>
      </c>
    </row>
    <row r="352" spans="1:6" ht="15">
      <c r="A352" s="11" t="s">
        <v>355</v>
      </c>
      <c r="B352" s="12" t="s">
        <v>70</v>
      </c>
      <c r="C352" s="37">
        <v>1670</v>
      </c>
      <c r="D352" s="13">
        <v>112.63</v>
      </c>
      <c r="E352" s="29">
        <f t="shared" si="23"/>
        <v>14.827310663233597</v>
      </c>
      <c r="F352" s="12" t="s">
        <v>71</v>
      </c>
    </row>
    <row r="353" spans="1:6" ht="15">
      <c r="A353" s="11" t="s">
        <v>356</v>
      </c>
      <c r="B353" s="12" t="s">
        <v>70</v>
      </c>
      <c r="C353" s="37">
        <v>2228</v>
      </c>
      <c r="D353" s="13">
        <v>66.12</v>
      </c>
      <c r="E353" s="29">
        <f t="shared" si="23"/>
        <v>33.696309739866905</v>
      </c>
      <c r="F353" s="12" t="s">
        <v>71</v>
      </c>
    </row>
    <row r="354" spans="1:6" ht="15">
      <c r="A354" s="11" t="s">
        <v>357</v>
      </c>
      <c r="B354" s="12" t="s">
        <v>76</v>
      </c>
      <c r="C354" s="37">
        <v>420</v>
      </c>
      <c r="D354" s="13">
        <v>92.52</v>
      </c>
      <c r="E354" s="29">
        <f t="shared" si="23"/>
        <v>4.539559014267185</v>
      </c>
      <c r="F354" s="12" t="s">
        <v>71</v>
      </c>
    </row>
    <row r="355" spans="1:6" ht="15">
      <c r="A355" s="11" t="s">
        <v>50</v>
      </c>
      <c r="B355" s="12" t="s">
        <v>76</v>
      </c>
      <c r="C355" s="37">
        <v>585</v>
      </c>
      <c r="D355" s="13">
        <v>55.31</v>
      </c>
      <c r="E355" s="29">
        <f t="shared" si="23"/>
        <v>10.576749231603689</v>
      </c>
      <c r="F355" s="12" t="s">
        <v>71</v>
      </c>
    </row>
    <row r="356" spans="1:6" ht="15">
      <c r="A356" s="11" t="s">
        <v>53</v>
      </c>
      <c r="B356" s="12" t="s">
        <v>76</v>
      </c>
      <c r="C356" s="37">
        <v>484</v>
      </c>
      <c r="D356" s="13">
        <v>50.22</v>
      </c>
      <c r="E356" s="29">
        <f t="shared" si="23"/>
        <v>9.637594583831143</v>
      </c>
      <c r="F356" s="12" t="s">
        <v>71</v>
      </c>
    </row>
    <row r="357" spans="1:6" ht="15">
      <c r="A357" s="11" t="s">
        <v>358</v>
      </c>
      <c r="B357" s="12" t="s">
        <v>70</v>
      </c>
      <c r="C357" s="37">
        <v>759</v>
      </c>
      <c r="D357" s="13">
        <v>76.89</v>
      </c>
      <c r="E357" s="29">
        <f t="shared" si="23"/>
        <v>9.871244635193133</v>
      </c>
      <c r="F357" s="12" t="s">
        <v>71</v>
      </c>
    </row>
    <row r="358" spans="1:6" ht="15">
      <c r="A358" s="11" t="s">
        <v>54</v>
      </c>
      <c r="B358" s="12" t="s">
        <v>70</v>
      </c>
      <c r="C358" s="37">
        <v>2376</v>
      </c>
      <c r="D358" s="13">
        <v>36.06</v>
      </c>
      <c r="E358" s="29">
        <f t="shared" si="23"/>
        <v>65.89018302828619</v>
      </c>
      <c r="F358" s="12" t="s">
        <v>71</v>
      </c>
    </row>
    <row r="359" spans="1:6" ht="15">
      <c r="A359" s="11" t="s">
        <v>359</v>
      </c>
      <c r="B359" s="12" t="s">
        <v>76</v>
      </c>
      <c r="C359" s="37">
        <v>480</v>
      </c>
      <c r="D359" s="13">
        <v>42.5</v>
      </c>
      <c r="E359" s="29">
        <f t="shared" si="23"/>
        <v>11.294117647058824</v>
      </c>
      <c r="F359" s="12" t="s">
        <v>71</v>
      </c>
    </row>
    <row r="360" spans="1:6" s="30" customFormat="1" ht="15">
      <c r="A360" s="19" t="s">
        <v>360</v>
      </c>
      <c r="B360" s="20"/>
      <c r="C360" s="38">
        <f>SUM(C350:C359)</f>
        <v>10781</v>
      </c>
      <c r="D360" s="33">
        <f>SUM(D350:D359)</f>
        <v>655.52</v>
      </c>
      <c r="E360" s="32">
        <f t="shared" si="23"/>
        <v>16.446485233097388</v>
      </c>
      <c r="F360" s="20"/>
    </row>
    <row r="361" spans="1:6" ht="15">
      <c r="A361" s="6"/>
      <c r="B361" s="7"/>
      <c r="C361" s="17"/>
      <c r="D361" s="7"/>
      <c r="E361" s="16"/>
      <c r="F361" s="7"/>
    </row>
    <row r="362" spans="1:6" ht="15">
      <c r="A362" s="6"/>
      <c r="B362" s="7"/>
      <c r="C362" s="17"/>
      <c r="D362" s="7"/>
      <c r="E362" s="16"/>
      <c r="F362" s="7"/>
    </row>
    <row r="363" spans="1:6" ht="15">
      <c r="A363" s="10" t="s">
        <v>361</v>
      </c>
      <c r="B363" s="7"/>
      <c r="C363" s="17"/>
      <c r="D363" s="7"/>
      <c r="E363" s="16"/>
      <c r="F363" s="7"/>
    </row>
    <row r="364" spans="1:6" ht="15">
      <c r="A364" s="11" t="s">
        <v>362</v>
      </c>
      <c r="B364" s="12" t="s">
        <v>70</v>
      </c>
      <c r="C364" s="37">
        <v>3477</v>
      </c>
      <c r="D364" s="13">
        <v>3.07</v>
      </c>
      <c r="E364" s="29">
        <f aca="true" t="shared" si="24" ref="E364:E382">C364/D364</f>
        <v>1132.5732899022803</v>
      </c>
      <c r="F364" s="12" t="s">
        <v>71</v>
      </c>
    </row>
    <row r="365" spans="1:6" ht="15">
      <c r="A365" s="11" t="s">
        <v>363</v>
      </c>
      <c r="B365" s="12" t="s">
        <v>70</v>
      </c>
      <c r="C365" s="37">
        <v>3914</v>
      </c>
      <c r="D365" s="13">
        <v>69.6</v>
      </c>
      <c r="E365" s="29">
        <f t="shared" si="24"/>
        <v>56.23563218390805</v>
      </c>
      <c r="F365" s="12" t="s">
        <v>71</v>
      </c>
    </row>
    <row r="366" spans="1:6" ht="15">
      <c r="A366" s="11" t="s">
        <v>364</v>
      </c>
      <c r="B366" s="12" t="s">
        <v>70</v>
      </c>
      <c r="C366" s="37">
        <v>4156</v>
      </c>
      <c r="D366" s="13">
        <v>53.47</v>
      </c>
      <c r="E366" s="29">
        <f t="shared" si="24"/>
        <v>77.72582756685992</v>
      </c>
      <c r="F366" s="12" t="s">
        <v>71</v>
      </c>
    </row>
    <row r="367" spans="1:6" ht="15">
      <c r="A367" s="11" t="s">
        <v>365</v>
      </c>
      <c r="B367" s="12" t="s">
        <v>70</v>
      </c>
      <c r="C367" s="37">
        <v>3153</v>
      </c>
      <c r="D367" s="13">
        <v>10.39</v>
      </c>
      <c r="E367" s="29">
        <f t="shared" si="24"/>
        <v>303.46487006737243</v>
      </c>
      <c r="F367" s="12" t="s">
        <v>71</v>
      </c>
    </row>
    <row r="368" spans="1:6" ht="15">
      <c r="A368" s="11" t="s">
        <v>366</v>
      </c>
      <c r="B368" s="12" t="s">
        <v>70</v>
      </c>
      <c r="C368" s="37">
        <v>1114</v>
      </c>
      <c r="D368" s="13">
        <v>2.97</v>
      </c>
      <c r="E368" s="29">
        <f t="shared" si="24"/>
        <v>375.08417508417506</v>
      </c>
      <c r="F368" s="12" t="s">
        <v>71</v>
      </c>
    </row>
    <row r="369" spans="1:6" ht="15">
      <c r="A369" s="11" t="s">
        <v>367</v>
      </c>
      <c r="B369" s="12" t="s">
        <v>70</v>
      </c>
      <c r="C369" s="37">
        <v>6635</v>
      </c>
      <c r="D369" s="13">
        <v>24.8</v>
      </c>
      <c r="E369" s="29">
        <f t="shared" si="24"/>
        <v>267.5403225806452</v>
      </c>
      <c r="F369" s="12" t="s">
        <v>71</v>
      </c>
    </row>
    <row r="370" spans="1:6" ht="15">
      <c r="A370" s="11" t="s">
        <v>368</v>
      </c>
      <c r="B370" s="12" t="s">
        <v>70</v>
      </c>
      <c r="C370" s="37">
        <v>4547</v>
      </c>
      <c r="D370" s="13">
        <v>21.04</v>
      </c>
      <c r="E370" s="29">
        <f t="shared" si="24"/>
        <v>216.11216730038024</v>
      </c>
      <c r="F370" s="12" t="s">
        <v>71</v>
      </c>
    </row>
    <row r="371" spans="1:6" ht="15">
      <c r="A371" s="11" t="s">
        <v>369</v>
      </c>
      <c r="B371" s="12" t="s">
        <v>70</v>
      </c>
      <c r="C371" s="37">
        <v>12119</v>
      </c>
      <c r="D371" s="13">
        <v>29.93</v>
      </c>
      <c r="E371" s="29">
        <f t="shared" si="24"/>
        <v>404.9114600735048</v>
      </c>
      <c r="F371" s="12" t="s">
        <v>71</v>
      </c>
    </row>
    <row r="372" spans="1:6" ht="15">
      <c r="A372" s="11" t="s">
        <v>370</v>
      </c>
      <c r="B372" s="12" t="s">
        <v>70</v>
      </c>
      <c r="C372" s="37">
        <v>4471</v>
      </c>
      <c r="D372" s="13">
        <v>67.05</v>
      </c>
      <c r="E372" s="29">
        <f t="shared" si="24"/>
        <v>66.68158090976883</v>
      </c>
      <c r="F372" s="12" t="s">
        <v>71</v>
      </c>
    </row>
    <row r="373" spans="1:6" ht="15">
      <c r="A373" s="11" t="s">
        <v>371</v>
      </c>
      <c r="B373" s="12" t="s">
        <v>70</v>
      </c>
      <c r="C373" s="37">
        <v>2582</v>
      </c>
      <c r="D373" s="13">
        <v>74.58</v>
      </c>
      <c r="E373" s="29">
        <f t="shared" si="24"/>
        <v>34.620541700187715</v>
      </c>
      <c r="F373" s="12" t="s">
        <v>71</v>
      </c>
    </row>
    <row r="374" spans="1:6" ht="15">
      <c r="A374" s="11" t="s">
        <v>372</v>
      </c>
      <c r="B374" s="12" t="s">
        <v>70</v>
      </c>
      <c r="C374" s="37">
        <v>4612</v>
      </c>
      <c r="D374" s="13">
        <v>28.81</v>
      </c>
      <c r="E374" s="29">
        <f t="shared" si="24"/>
        <v>160.0833044081916</v>
      </c>
      <c r="F374" s="12" t="s">
        <v>71</v>
      </c>
    </row>
    <row r="375" spans="1:6" ht="15">
      <c r="A375" s="11" t="s">
        <v>373</v>
      </c>
      <c r="B375" s="12" t="s">
        <v>70</v>
      </c>
      <c r="C375" s="37">
        <v>5969</v>
      </c>
      <c r="D375" s="13">
        <v>30.38</v>
      </c>
      <c r="E375" s="29">
        <f t="shared" si="24"/>
        <v>196.47794601711652</v>
      </c>
      <c r="F375" s="12" t="s">
        <v>71</v>
      </c>
    </row>
    <row r="376" spans="1:6" ht="15">
      <c r="A376" s="11" t="s">
        <v>374</v>
      </c>
      <c r="B376" s="12" t="s">
        <v>70</v>
      </c>
      <c r="C376" s="37">
        <v>31653</v>
      </c>
      <c r="D376" s="13">
        <v>41.98</v>
      </c>
      <c r="E376" s="29">
        <f t="shared" si="24"/>
        <v>754.0019056693665</v>
      </c>
      <c r="F376" s="12" t="s">
        <v>71</v>
      </c>
    </row>
    <row r="377" spans="1:6" ht="15">
      <c r="A377" s="11" t="s">
        <v>375</v>
      </c>
      <c r="B377" s="12" t="s">
        <v>70</v>
      </c>
      <c r="C377" s="37">
        <v>5596</v>
      </c>
      <c r="D377" s="13">
        <v>60.77</v>
      </c>
      <c r="E377" s="29">
        <f t="shared" si="24"/>
        <v>92.08491031759091</v>
      </c>
      <c r="F377" s="12" t="s">
        <v>71</v>
      </c>
    </row>
    <row r="378" spans="1:6" ht="15">
      <c r="A378" s="11" t="s">
        <v>376</v>
      </c>
      <c r="B378" s="12" t="s">
        <v>70</v>
      </c>
      <c r="C378" s="37">
        <v>4018</v>
      </c>
      <c r="D378" s="13">
        <v>37.12</v>
      </c>
      <c r="E378" s="29">
        <f t="shared" si="24"/>
        <v>108.24353448275863</v>
      </c>
      <c r="F378" s="12" t="s">
        <v>71</v>
      </c>
    </row>
    <row r="379" spans="1:6" ht="15">
      <c r="A379" s="11" t="s">
        <v>377</v>
      </c>
      <c r="B379" s="12" t="s">
        <v>70</v>
      </c>
      <c r="C379" s="37">
        <v>8732</v>
      </c>
      <c r="D379" s="13">
        <v>51.2</v>
      </c>
      <c r="E379" s="29">
        <f t="shared" si="24"/>
        <v>170.546875</v>
      </c>
      <c r="F379" s="12" t="s">
        <v>71</v>
      </c>
    </row>
    <row r="380" spans="1:6" ht="15">
      <c r="A380" s="11" t="s">
        <v>378</v>
      </c>
      <c r="B380" s="12" t="s">
        <v>70</v>
      </c>
      <c r="C380" s="37">
        <v>3818</v>
      </c>
      <c r="D380" s="13">
        <v>6.91</v>
      </c>
      <c r="E380" s="29">
        <f t="shared" si="24"/>
        <v>552.5325615050651</v>
      </c>
      <c r="F380" s="12" t="s">
        <v>71</v>
      </c>
    </row>
    <row r="381" spans="1:6" ht="15">
      <c r="A381" s="11" t="s">
        <v>379</v>
      </c>
      <c r="B381" s="12" t="s">
        <v>70</v>
      </c>
      <c r="C381" s="37">
        <v>700</v>
      </c>
      <c r="D381" s="13">
        <v>23.19</v>
      </c>
      <c r="E381" s="29">
        <f t="shared" si="24"/>
        <v>30.185424752048295</v>
      </c>
      <c r="F381" s="12" t="s">
        <v>71</v>
      </c>
    </row>
    <row r="382" spans="1:6" s="30" customFormat="1" ht="15">
      <c r="A382" s="19" t="s">
        <v>162</v>
      </c>
      <c r="B382" s="20"/>
      <c r="C382" s="38">
        <f>SUM(C364:C381)</f>
        <v>111266</v>
      </c>
      <c r="D382" s="33">
        <f>SUM(D364:D381)</f>
        <v>637.2600000000001</v>
      </c>
      <c r="E382" s="32">
        <f t="shared" si="24"/>
        <v>174.60063396415902</v>
      </c>
      <c r="F382" s="20"/>
    </row>
    <row r="383" spans="1:6" ht="15">
      <c r="A383" s="6"/>
      <c r="B383" s="7"/>
      <c r="C383" s="17"/>
      <c r="D383" s="7"/>
      <c r="E383" s="16"/>
      <c r="F383" s="7"/>
    </row>
    <row r="384" spans="1:6" ht="15">
      <c r="A384" s="6"/>
      <c r="B384" s="7"/>
      <c r="C384" s="17"/>
      <c r="D384" s="7"/>
      <c r="E384" s="16"/>
      <c r="F384" s="7"/>
    </row>
    <row r="385" spans="1:6" ht="15">
      <c r="A385" s="10" t="s">
        <v>380</v>
      </c>
      <c r="B385" s="7"/>
      <c r="C385" s="17"/>
      <c r="D385" s="7"/>
      <c r="E385" s="16"/>
      <c r="F385" s="7"/>
    </row>
    <row r="386" spans="1:6" ht="15">
      <c r="A386" s="11" t="s">
        <v>381</v>
      </c>
      <c r="B386" s="12" t="s">
        <v>70</v>
      </c>
      <c r="C386" s="37">
        <v>3673</v>
      </c>
      <c r="D386" s="13">
        <v>77.44</v>
      </c>
      <c r="E386" s="29">
        <f aca="true" t="shared" si="25" ref="E386:E391">C386/D386</f>
        <v>47.430268595041326</v>
      </c>
      <c r="F386" s="12" t="s">
        <v>71</v>
      </c>
    </row>
    <row r="387" spans="1:6" ht="15">
      <c r="A387" s="11" t="s">
        <v>382</v>
      </c>
      <c r="B387" s="12" t="s">
        <v>70</v>
      </c>
      <c r="C387" s="37">
        <v>1038</v>
      </c>
      <c r="D387" s="13">
        <v>98.26</v>
      </c>
      <c r="E387" s="29">
        <f t="shared" si="25"/>
        <v>10.563810299206187</v>
      </c>
      <c r="F387" s="12" t="s">
        <v>71</v>
      </c>
    </row>
    <row r="388" spans="1:6" ht="15">
      <c r="A388" s="11" t="s">
        <v>383</v>
      </c>
      <c r="B388" s="12" t="s">
        <v>70</v>
      </c>
      <c r="C388" s="37">
        <v>1425</v>
      </c>
      <c r="D388" s="13">
        <v>85.52</v>
      </c>
      <c r="E388" s="29">
        <f t="shared" si="25"/>
        <v>16.662768942937326</v>
      </c>
      <c r="F388" s="12" t="s">
        <v>71</v>
      </c>
    </row>
    <row r="389" spans="1:6" ht="15">
      <c r="A389" s="11" t="s">
        <v>384</v>
      </c>
      <c r="B389" s="12" t="s">
        <v>70</v>
      </c>
      <c r="C389" s="37">
        <v>840</v>
      </c>
      <c r="D389" s="13">
        <v>56.64</v>
      </c>
      <c r="E389" s="29">
        <f t="shared" si="25"/>
        <v>14.830508474576272</v>
      </c>
      <c r="F389" s="12" t="s">
        <v>71</v>
      </c>
    </row>
    <row r="390" spans="1:6" ht="15">
      <c r="A390" s="11" t="s">
        <v>385</v>
      </c>
      <c r="B390" s="12" t="s">
        <v>88</v>
      </c>
      <c r="C390" s="37">
        <v>460</v>
      </c>
      <c r="D390" s="13">
        <v>33.96</v>
      </c>
      <c r="E390" s="29">
        <f t="shared" si="25"/>
        <v>13.545347467608952</v>
      </c>
      <c r="F390" s="12" t="s">
        <v>71</v>
      </c>
    </row>
    <row r="391" spans="1:6" s="30" customFormat="1" ht="15">
      <c r="A391" s="19" t="s">
        <v>200</v>
      </c>
      <c r="B391" s="20"/>
      <c r="C391" s="38">
        <f>SUM(C386:C390)</f>
        <v>7436</v>
      </c>
      <c r="D391" s="33">
        <f>SUM(D386:D390)</f>
        <v>351.81999999999994</v>
      </c>
      <c r="E391" s="32">
        <f t="shared" si="25"/>
        <v>21.13580808367916</v>
      </c>
      <c r="F391" s="20"/>
    </row>
    <row r="392" spans="1:6" ht="15">
      <c r="A392" s="21"/>
      <c r="B392" s="7"/>
      <c r="C392" s="17"/>
      <c r="D392" s="7"/>
      <c r="E392" s="16"/>
      <c r="F392" s="7"/>
    </row>
    <row r="393" spans="1:6" ht="15">
      <c r="A393" s="6"/>
      <c r="B393" s="7"/>
      <c r="C393" s="17"/>
      <c r="D393" s="7"/>
      <c r="E393" s="16"/>
      <c r="F393" s="7"/>
    </row>
    <row r="394" spans="1:6" ht="15">
      <c r="A394" s="10" t="s">
        <v>386</v>
      </c>
      <c r="B394" s="7"/>
      <c r="C394" s="17"/>
      <c r="D394" s="7"/>
      <c r="E394" s="16"/>
      <c r="F394" s="7"/>
    </row>
    <row r="395" spans="1:6" ht="15">
      <c r="A395" s="11" t="s">
        <v>387</v>
      </c>
      <c r="B395" s="12" t="s">
        <v>388</v>
      </c>
      <c r="C395" s="37">
        <v>5244</v>
      </c>
      <c r="D395" s="13">
        <v>4.77</v>
      </c>
      <c r="E395" s="29">
        <f aca="true" t="shared" si="26" ref="E395:E451">C395/D395</f>
        <v>1099.37106918239</v>
      </c>
      <c r="F395" s="12" t="s">
        <v>71</v>
      </c>
    </row>
    <row r="396" spans="1:6" ht="15">
      <c r="A396" s="11" t="s">
        <v>389</v>
      </c>
      <c r="B396" s="12" t="s">
        <v>388</v>
      </c>
      <c r="C396" s="37">
        <v>1120</v>
      </c>
      <c r="D396" s="13">
        <v>4.35</v>
      </c>
      <c r="E396" s="29">
        <f t="shared" si="26"/>
        <v>257.4712643678161</v>
      </c>
      <c r="F396" s="12" t="s">
        <v>306</v>
      </c>
    </row>
    <row r="397" spans="1:6" ht="15">
      <c r="A397" s="11" t="s">
        <v>390</v>
      </c>
      <c r="B397" s="12" t="s">
        <v>388</v>
      </c>
      <c r="C397" s="37">
        <v>6086</v>
      </c>
      <c r="D397" s="13">
        <v>13.99</v>
      </c>
      <c r="E397" s="29">
        <f t="shared" si="26"/>
        <v>435.02501786990706</v>
      </c>
      <c r="F397" s="12" t="s">
        <v>391</v>
      </c>
    </row>
    <row r="398" spans="1:6" ht="15">
      <c r="A398" s="11" t="s">
        <v>392</v>
      </c>
      <c r="B398" s="12" t="s">
        <v>388</v>
      </c>
      <c r="C398" s="37">
        <v>3072</v>
      </c>
      <c r="D398" s="13">
        <v>3.79</v>
      </c>
      <c r="E398" s="29">
        <f t="shared" si="26"/>
        <v>810.5540897097625</v>
      </c>
      <c r="F398" s="12" t="s">
        <v>71</v>
      </c>
    </row>
    <row r="399" spans="1:6" ht="15">
      <c r="A399" s="11" t="s">
        <v>393</v>
      </c>
      <c r="B399" s="12" t="s">
        <v>388</v>
      </c>
      <c r="C399" s="37">
        <v>1462</v>
      </c>
      <c r="D399" s="13">
        <v>1.99</v>
      </c>
      <c r="E399" s="29">
        <f t="shared" si="26"/>
        <v>734.6733668341709</v>
      </c>
      <c r="F399" s="12" t="s">
        <v>71</v>
      </c>
    </row>
    <row r="400" spans="1:6" ht="15">
      <c r="A400" s="11" t="s">
        <v>394</v>
      </c>
      <c r="B400" s="12" t="s">
        <v>388</v>
      </c>
      <c r="C400" s="37">
        <v>7372</v>
      </c>
      <c r="D400" s="13">
        <v>7.84</v>
      </c>
      <c r="E400" s="29">
        <f t="shared" si="26"/>
        <v>940.3061224489796</v>
      </c>
      <c r="F400" s="12" t="s">
        <v>71</v>
      </c>
    </row>
    <row r="401" spans="1:6" ht="15">
      <c r="A401" s="11" t="s">
        <v>395</v>
      </c>
      <c r="B401" s="12" t="s">
        <v>388</v>
      </c>
      <c r="C401" s="37">
        <v>1270</v>
      </c>
      <c r="D401" s="13">
        <v>1.48</v>
      </c>
      <c r="E401" s="29">
        <f t="shared" si="26"/>
        <v>858.1081081081081</v>
      </c>
      <c r="F401" s="12" t="s">
        <v>71</v>
      </c>
    </row>
    <row r="402" spans="1:6" ht="15">
      <c r="A402" s="11" t="s">
        <v>396</v>
      </c>
      <c r="B402" s="12" t="s">
        <v>388</v>
      </c>
      <c r="C402" s="37">
        <v>1798</v>
      </c>
      <c r="D402" s="13">
        <v>4.13</v>
      </c>
      <c r="E402" s="29">
        <f t="shared" si="26"/>
        <v>435.35108958837776</v>
      </c>
      <c r="F402" s="12" t="s">
        <v>71</v>
      </c>
    </row>
    <row r="403" spans="1:6" ht="15">
      <c r="A403" s="11" t="s">
        <v>397</v>
      </c>
      <c r="B403" s="12" t="s">
        <v>388</v>
      </c>
      <c r="C403" s="37">
        <v>3757</v>
      </c>
      <c r="D403" s="13">
        <v>4.15</v>
      </c>
      <c r="E403" s="29">
        <f t="shared" si="26"/>
        <v>905.301204819277</v>
      </c>
      <c r="F403" s="12" t="s">
        <v>306</v>
      </c>
    </row>
    <row r="404" spans="1:6" ht="15">
      <c r="A404" s="11" t="s">
        <v>398</v>
      </c>
      <c r="B404" s="12" t="s">
        <v>388</v>
      </c>
      <c r="C404" s="37">
        <v>6100</v>
      </c>
      <c r="D404" s="13">
        <v>8.8</v>
      </c>
      <c r="E404" s="29">
        <f t="shared" si="26"/>
        <v>693.1818181818181</v>
      </c>
      <c r="F404" s="12" t="s">
        <v>71</v>
      </c>
    </row>
    <row r="405" spans="1:6" ht="15">
      <c r="A405" s="11" t="s">
        <v>399</v>
      </c>
      <c r="B405" s="12" t="s">
        <v>388</v>
      </c>
      <c r="C405" s="37">
        <v>1456</v>
      </c>
      <c r="D405" s="13">
        <v>1.5</v>
      </c>
      <c r="E405" s="29">
        <f t="shared" si="26"/>
        <v>970.6666666666666</v>
      </c>
      <c r="F405" s="12" t="s">
        <v>306</v>
      </c>
    </row>
    <row r="406" spans="1:6" ht="15">
      <c r="A406" s="11" t="s">
        <v>400</v>
      </c>
      <c r="B406" s="12" t="s">
        <v>388</v>
      </c>
      <c r="C406" s="37">
        <v>1958</v>
      </c>
      <c r="D406" s="13">
        <v>1.57</v>
      </c>
      <c r="E406" s="29">
        <f t="shared" si="26"/>
        <v>1247.1337579617834</v>
      </c>
      <c r="F406" s="12" t="s">
        <v>306</v>
      </c>
    </row>
    <row r="407" spans="1:6" ht="15">
      <c r="A407" s="11" t="s">
        <v>401</v>
      </c>
      <c r="B407" s="12" t="s">
        <v>388</v>
      </c>
      <c r="C407" s="37">
        <v>6257</v>
      </c>
      <c r="D407" s="13">
        <v>6.59</v>
      </c>
      <c r="E407" s="29">
        <f t="shared" si="26"/>
        <v>949.4688922610015</v>
      </c>
      <c r="F407" s="12" t="s">
        <v>71</v>
      </c>
    </row>
    <row r="408" spans="1:6" ht="15">
      <c r="A408" s="11" t="s">
        <v>402</v>
      </c>
      <c r="B408" s="12" t="s">
        <v>388</v>
      </c>
      <c r="C408" s="37">
        <v>4175</v>
      </c>
      <c r="D408" s="13">
        <v>5</v>
      </c>
      <c r="E408" s="29">
        <f t="shared" si="26"/>
        <v>835</v>
      </c>
      <c r="F408" s="12" t="s">
        <v>71</v>
      </c>
    </row>
    <row r="409" spans="1:6" ht="15">
      <c r="A409" s="11" t="s">
        <v>403</v>
      </c>
      <c r="B409" s="12" t="s">
        <v>388</v>
      </c>
      <c r="C409" s="37">
        <v>2974</v>
      </c>
      <c r="D409" s="13">
        <v>6.91</v>
      </c>
      <c r="E409" s="29">
        <f t="shared" si="26"/>
        <v>430.3907380607815</v>
      </c>
      <c r="F409" s="12" t="s">
        <v>71</v>
      </c>
    </row>
    <row r="410" spans="1:6" ht="15">
      <c r="A410" s="11" t="s">
        <v>404</v>
      </c>
      <c r="B410" s="12" t="s">
        <v>388</v>
      </c>
      <c r="C410" s="37">
        <v>6319</v>
      </c>
      <c r="D410" s="13">
        <v>14.31</v>
      </c>
      <c r="E410" s="29">
        <f t="shared" si="26"/>
        <v>441.5793151642208</v>
      </c>
      <c r="F410" s="12" t="s">
        <v>71</v>
      </c>
    </row>
    <row r="411" spans="1:6" ht="15">
      <c r="A411" s="11" t="s">
        <v>405</v>
      </c>
      <c r="B411" s="12" t="s">
        <v>388</v>
      </c>
      <c r="C411" s="37">
        <v>5730</v>
      </c>
      <c r="D411" s="13">
        <v>3.39</v>
      </c>
      <c r="E411" s="29">
        <f t="shared" si="26"/>
        <v>1690.2654867256635</v>
      </c>
      <c r="F411" s="12" t="s">
        <v>71</v>
      </c>
    </row>
    <row r="412" spans="1:6" ht="15">
      <c r="A412" s="11" t="s">
        <v>406</v>
      </c>
      <c r="B412" s="12" t="s">
        <v>388</v>
      </c>
      <c r="C412" s="37">
        <v>4044</v>
      </c>
      <c r="D412" s="13">
        <v>4.15</v>
      </c>
      <c r="E412" s="29">
        <f t="shared" si="26"/>
        <v>974.4578313253011</v>
      </c>
      <c r="F412" s="12" t="s">
        <v>71</v>
      </c>
    </row>
    <row r="413" spans="1:6" ht="15">
      <c r="A413" s="11" t="s">
        <v>407</v>
      </c>
      <c r="B413" s="12" t="s">
        <v>388</v>
      </c>
      <c r="C413" s="37">
        <v>2948</v>
      </c>
      <c r="D413" s="13">
        <v>4.13</v>
      </c>
      <c r="E413" s="29">
        <f t="shared" si="26"/>
        <v>713.8014527845037</v>
      </c>
      <c r="F413" s="12" t="s">
        <v>71</v>
      </c>
    </row>
    <row r="414" spans="1:6" ht="15">
      <c r="A414" s="11" t="s">
        <v>408</v>
      </c>
      <c r="B414" s="12" t="s">
        <v>388</v>
      </c>
      <c r="C414" s="37">
        <v>5376</v>
      </c>
      <c r="D414" s="13">
        <v>6.93</v>
      </c>
      <c r="E414" s="29">
        <f t="shared" si="26"/>
        <v>775.7575757575758</v>
      </c>
      <c r="F414" s="12" t="s">
        <v>71</v>
      </c>
    </row>
    <row r="415" spans="1:6" ht="15">
      <c r="A415" s="11" t="s">
        <v>409</v>
      </c>
      <c r="B415" s="12" t="s">
        <v>388</v>
      </c>
      <c r="C415" s="37">
        <v>681</v>
      </c>
      <c r="D415" s="13">
        <v>1.87</v>
      </c>
      <c r="E415" s="29">
        <f t="shared" si="26"/>
        <v>364.17112299465236</v>
      </c>
      <c r="F415" s="12" t="s">
        <v>78</v>
      </c>
    </row>
    <row r="416" spans="1:6" ht="15">
      <c r="A416" s="11" t="s">
        <v>410</v>
      </c>
      <c r="B416" s="12" t="s">
        <v>388</v>
      </c>
      <c r="C416" s="37">
        <v>2574</v>
      </c>
      <c r="D416" s="13">
        <v>1.99</v>
      </c>
      <c r="E416" s="29">
        <f t="shared" si="26"/>
        <v>1293.467336683417</v>
      </c>
      <c r="F416" s="12" t="s">
        <v>71</v>
      </c>
    </row>
    <row r="417" spans="1:6" ht="15">
      <c r="A417" s="11" t="s">
        <v>411</v>
      </c>
      <c r="B417" s="12" t="s">
        <v>388</v>
      </c>
      <c r="C417" s="37">
        <v>3094</v>
      </c>
      <c r="D417" s="13">
        <v>12.91</v>
      </c>
      <c r="E417" s="29">
        <f t="shared" si="26"/>
        <v>239.65917893106118</v>
      </c>
      <c r="F417" s="12" t="s">
        <v>71</v>
      </c>
    </row>
    <row r="418" spans="1:6" ht="15">
      <c r="A418" s="11" t="s">
        <v>412</v>
      </c>
      <c r="B418" s="12" t="s">
        <v>388</v>
      </c>
      <c r="C418" s="37">
        <v>2942</v>
      </c>
      <c r="D418" s="13">
        <v>11.13</v>
      </c>
      <c r="E418" s="29">
        <f t="shared" si="26"/>
        <v>264.33063791554355</v>
      </c>
      <c r="F418" s="12" t="s">
        <v>71</v>
      </c>
    </row>
    <row r="419" spans="1:6" ht="15">
      <c r="A419" s="11" t="s">
        <v>413</v>
      </c>
      <c r="B419" s="12" t="s">
        <v>388</v>
      </c>
      <c r="C419" s="37">
        <v>7625</v>
      </c>
      <c r="D419" s="13">
        <v>5.3</v>
      </c>
      <c r="E419" s="29">
        <f t="shared" si="26"/>
        <v>1438.6792452830189</v>
      </c>
      <c r="F419" s="12" t="s">
        <v>71</v>
      </c>
    </row>
    <row r="420" spans="1:6" ht="15">
      <c r="A420" s="11" t="s">
        <v>414</v>
      </c>
      <c r="B420" s="12" t="s">
        <v>388</v>
      </c>
      <c r="C420" s="37">
        <v>2233</v>
      </c>
      <c r="D420" s="13">
        <v>14.1</v>
      </c>
      <c r="E420" s="29">
        <f t="shared" si="26"/>
        <v>158.36879432624113</v>
      </c>
      <c r="F420" s="12" t="s">
        <v>71</v>
      </c>
    </row>
    <row r="421" spans="1:6" ht="15">
      <c r="A421" s="11" t="s">
        <v>415</v>
      </c>
      <c r="B421" s="12" t="s">
        <v>388</v>
      </c>
      <c r="C421" s="37">
        <v>3794</v>
      </c>
      <c r="D421" s="13">
        <v>4.81</v>
      </c>
      <c r="E421" s="29">
        <f t="shared" si="26"/>
        <v>788.7733887733889</v>
      </c>
      <c r="F421" s="12" t="s">
        <v>71</v>
      </c>
    </row>
    <row r="422" spans="1:6" ht="15">
      <c r="A422" s="11" t="s">
        <v>416</v>
      </c>
      <c r="B422" s="12" t="s">
        <v>388</v>
      </c>
      <c r="C422" s="37">
        <v>2949</v>
      </c>
      <c r="D422" s="13">
        <v>1.74</v>
      </c>
      <c r="E422" s="29">
        <f t="shared" si="26"/>
        <v>1694.8275862068965</v>
      </c>
      <c r="F422" s="12" t="s">
        <v>71</v>
      </c>
    </row>
    <row r="423" spans="1:6" ht="15">
      <c r="A423" s="11" t="s">
        <v>417</v>
      </c>
      <c r="B423" s="12" t="s">
        <v>388</v>
      </c>
      <c r="C423" s="37">
        <v>1700</v>
      </c>
      <c r="D423" s="13">
        <v>2.23</v>
      </c>
      <c r="E423" s="29">
        <f t="shared" si="26"/>
        <v>762.3318385650224</v>
      </c>
      <c r="F423" s="12" t="s">
        <v>71</v>
      </c>
    </row>
    <row r="424" spans="1:6" ht="15">
      <c r="A424" s="11" t="s">
        <v>418</v>
      </c>
      <c r="B424" s="12" t="s">
        <v>388</v>
      </c>
      <c r="C424" s="37">
        <v>3112</v>
      </c>
      <c r="D424" s="13">
        <v>4.66</v>
      </c>
      <c r="E424" s="29">
        <f t="shared" si="26"/>
        <v>667.8111587982833</v>
      </c>
      <c r="F424" s="12" t="s">
        <v>71</v>
      </c>
    </row>
    <row r="425" spans="1:6" ht="15">
      <c r="A425" s="11" t="s">
        <v>419</v>
      </c>
      <c r="B425" s="12" t="s">
        <v>388</v>
      </c>
      <c r="C425" s="37">
        <v>8132</v>
      </c>
      <c r="D425" s="13">
        <v>19.5</v>
      </c>
      <c r="E425" s="29">
        <f t="shared" si="26"/>
        <v>417.02564102564105</v>
      </c>
      <c r="F425" s="12" t="s">
        <v>71</v>
      </c>
    </row>
    <row r="426" spans="1:6" ht="15">
      <c r="A426" s="11" t="s">
        <v>420</v>
      </c>
      <c r="B426" s="12" t="s">
        <v>388</v>
      </c>
      <c r="C426" s="37">
        <v>1726</v>
      </c>
      <c r="D426" s="13">
        <v>4.24</v>
      </c>
      <c r="E426" s="29">
        <f t="shared" si="26"/>
        <v>407.0754716981132</v>
      </c>
      <c r="F426" s="12" t="s">
        <v>306</v>
      </c>
    </row>
    <row r="427" spans="1:6" ht="15">
      <c r="A427" s="11" t="s">
        <v>421</v>
      </c>
      <c r="B427" s="12" t="s">
        <v>388</v>
      </c>
      <c r="C427" s="37">
        <v>2567</v>
      </c>
      <c r="D427" s="13">
        <v>2.23</v>
      </c>
      <c r="E427" s="29">
        <f t="shared" si="26"/>
        <v>1151.1210762331839</v>
      </c>
      <c r="F427" s="12" t="s">
        <v>71</v>
      </c>
    </row>
    <row r="428" spans="1:6" ht="15">
      <c r="A428" s="11" t="s">
        <v>422</v>
      </c>
      <c r="B428" s="12" t="s">
        <v>388</v>
      </c>
      <c r="C428" s="37">
        <v>1621</v>
      </c>
      <c r="D428" s="13">
        <v>1.55</v>
      </c>
      <c r="E428" s="29">
        <f t="shared" si="26"/>
        <v>1045.8064516129032</v>
      </c>
      <c r="F428" s="12" t="s">
        <v>306</v>
      </c>
    </row>
    <row r="429" spans="1:6" ht="15">
      <c r="A429" s="11" t="s">
        <v>423</v>
      </c>
      <c r="B429" s="12" t="s">
        <v>388</v>
      </c>
      <c r="C429" s="37">
        <v>2133</v>
      </c>
      <c r="D429" s="13">
        <v>3.18</v>
      </c>
      <c r="E429" s="29">
        <f t="shared" si="26"/>
        <v>670.754716981132</v>
      </c>
      <c r="F429" s="12" t="s">
        <v>306</v>
      </c>
    </row>
    <row r="430" spans="1:6" ht="15">
      <c r="A430" s="11" t="s">
        <v>424</v>
      </c>
      <c r="B430" s="12" t="s">
        <v>388</v>
      </c>
      <c r="C430" s="37">
        <v>1314</v>
      </c>
      <c r="D430" s="13">
        <v>2.23</v>
      </c>
      <c r="E430" s="29">
        <f t="shared" si="26"/>
        <v>589.237668161435</v>
      </c>
      <c r="F430" s="12" t="s">
        <v>306</v>
      </c>
    </row>
    <row r="431" spans="1:6" ht="15">
      <c r="A431" s="11" t="s">
        <v>425</v>
      </c>
      <c r="B431" s="12" t="s">
        <v>388</v>
      </c>
      <c r="C431" s="37">
        <v>2866</v>
      </c>
      <c r="D431" s="13">
        <v>6.7</v>
      </c>
      <c r="E431" s="29">
        <f t="shared" si="26"/>
        <v>427.76119402985074</v>
      </c>
      <c r="F431" s="12" t="s">
        <v>71</v>
      </c>
    </row>
    <row r="432" spans="1:6" ht="15">
      <c r="A432" s="11" t="s">
        <v>426</v>
      </c>
      <c r="B432" s="12" t="s">
        <v>388</v>
      </c>
      <c r="C432" s="37">
        <v>6052</v>
      </c>
      <c r="D432" s="13">
        <v>6.47</v>
      </c>
      <c r="E432" s="29">
        <f t="shared" si="26"/>
        <v>935.3941267387945</v>
      </c>
      <c r="F432" s="12" t="s">
        <v>71</v>
      </c>
    </row>
    <row r="433" spans="1:6" ht="15">
      <c r="A433" s="11" t="s">
        <v>427</v>
      </c>
      <c r="B433" s="12" t="s">
        <v>388</v>
      </c>
      <c r="C433" s="37">
        <v>1627</v>
      </c>
      <c r="D433" s="13">
        <v>13.36</v>
      </c>
      <c r="E433" s="29">
        <f t="shared" si="26"/>
        <v>121.78143712574851</v>
      </c>
      <c r="F433" s="12" t="s">
        <v>71</v>
      </c>
    </row>
    <row r="434" spans="1:6" ht="15">
      <c r="A434" s="11" t="s">
        <v>428</v>
      </c>
      <c r="B434" s="12" t="s">
        <v>388</v>
      </c>
      <c r="C434" s="37">
        <v>3437</v>
      </c>
      <c r="D434" s="13">
        <v>2.97</v>
      </c>
      <c r="E434" s="29">
        <f t="shared" si="26"/>
        <v>1157.2390572390573</v>
      </c>
      <c r="F434" s="12" t="s">
        <v>71</v>
      </c>
    </row>
    <row r="435" spans="1:6" ht="15">
      <c r="A435" s="11" t="s">
        <v>429</v>
      </c>
      <c r="B435" s="12" t="s">
        <v>388</v>
      </c>
      <c r="C435" s="37">
        <v>5097</v>
      </c>
      <c r="D435" s="13">
        <v>12.1</v>
      </c>
      <c r="E435" s="29">
        <f t="shared" si="26"/>
        <v>421.23966942148763</v>
      </c>
      <c r="F435" s="12" t="s">
        <v>71</v>
      </c>
    </row>
    <row r="436" spans="1:6" ht="15">
      <c r="A436" s="11" t="s">
        <v>430</v>
      </c>
      <c r="B436" s="12" t="s">
        <v>388</v>
      </c>
      <c r="C436" s="37">
        <v>4974</v>
      </c>
      <c r="D436" s="13">
        <v>13.04</v>
      </c>
      <c r="E436" s="29">
        <f t="shared" si="26"/>
        <v>381.44171779141107</v>
      </c>
      <c r="F436" s="12" t="s">
        <v>71</v>
      </c>
    </row>
    <row r="437" spans="1:6" ht="15">
      <c r="A437" s="11" t="s">
        <v>431</v>
      </c>
      <c r="B437" s="12" t="s">
        <v>388</v>
      </c>
      <c r="C437" s="37">
        <v>3545</v>
      </c>
      <c r="D437" s="13">
        <v>3.07</v>
      </c>
      <c r="E437" s="29">
        <f t="shared" si="26"/>
        <v>1154.7231270358307</v>
      </c>
      <c r="F437" s="12" t="s">
        <v>71</v>
      </c>
    </row>
    <row r="438" spans="1:6" ht="15">
      <c r="A438" s="11" t="s">
        <v>432</v>
      </c>
      <c r="B438" s="12" t="s">
        <v>388</v>
      </c>
      <c r="C438" s="37">
        <v>2651</v>
      </c>
      <c r="D438" s="13">
        <v>1.63</v>
      </c>
      <c r="E438" s="29">
        <f t="shared" si="26"/>
        <v>1626.3803680981596</v>
      </c>
      <c r="F438" s="12" t="s">
        <v>71</v>
      </c>
    </row>
    <row r="439" spans="1:6" ht="15">
      <c r="A439" s="11" t="s">
        <v>433</v>
      </c>
      <c r="B439" s="12" t="s">
        <v>388</v>
      </c>
      <c r="C439" s="37">
        <v>3383</v>
      </c>
      <c r="D439" s="13">
        <v>5.3</v>
      </c>
      <c r="E439" s="29">
        <f t="shared" si="26"/>
        <v>638.3018867924528</v>
      </c>
      <c r="F439" s="12" t="s">
        <v>71</v>
      </c>
    </row>
    <row r="440" spans="1:6" ht="15">
      <c r="A440" s="11" t="s">
        <v>434</v>
      </c>
      <c r="B440" s="12" t="s">
        <v>388</v>
      </c>
      <c r="C440" s="37">
        <v>2567</v>
      </c>
      <c r="D440" s="13">
        <v>3.5</v>
      </c>
      <c r="E440" s="29">
        <f t="shared" si="26"/>
        <v>733.4285714285714</v>
      </c>
      <c r="F440" s="12" t="s">
        <v>71</v>
      </c>
    </row>
    <row r="441" spans="1:6" ht="15">
      <c r="A441" s="11" t="s">
        <v>435</v>
      </c>
      <c r="B441" s="12" t="s">
        <v>388</v>
      </c>
      <c r="C441" s="37">
        <v>8449</v>
      </c>
      <c r="D441" s="13">
        <v>7.77</v>
      </c>
      <c r="E441" s="29">
        <f t="shared" si="26"/>
        <v>1087.3873873873874</v>
      </c>
      <c r="F441" s="12" t="s">
        <v>391</v>
      </c>
    </row>
    <row r="442" spans="1:6" ht="15">
      <c r="A442" s="11" t="s">
        <v>436</v>
      </c>
      <c r="B442" s="12" t="s">
        <v>388</v>
      </c>
      <c r="C442" s="37">
        <v>6666</v>
      </c>
      <c r="D442" s="13">
        <v>11.66</v>
      </c>
      <c r="E442" s="29">
        <f t="shared" si="26"/>
        <v>571.6981132075472</v>
      </c>
      <c r="F442" s="12" t="s">
        <v>71</v>
      </c>
    </row>
    <row r="443" spans="1:6" ht="15">
      <c r="A443" s="11" t="s">
        <v>437</v>
      </c>
      <c r="B443" s="12" t="s">
        <v>388</v>
      </c>
      <c r="C443" s="37">
        <v>6358</v>
      </c>
      <c r="D443" s="13">
        <v>7.14</v>
      </c>
      <c r="E443" s="29">
        <f t="shared" si="26"/>
        <v>890.4761904761905</v>
      </c>
      <c r="F443" s="12" t="s">
        <v>71</v>
      </c>
    </row>
    <row r="444" spans="1:6" ht="15">
      <c r="A444" s="11" t="s">
        <v>438</v>
      </c>
      <c r="B444" s="12" t="s">
        <v>388</v>
      </c>
      <c r="C444" s="37">
        <v>2156</v>
      </c>
      <c r="D444" s="13">
        <v>2.97</v>
      </c>
      <c r="E444" s="29">
        <f t="shared" si="26"/>
        <v>725.9259259259259</v>
      </c>
      <c r="F444" s="12" t="s">
        <v>306</v>
      </c>
    </row>
    <row r="445" spans="1:6" ht="15">
      <c r="A445" s="11" t="s">
        <v>439</v>
      </c>
      <c r="B445" s="12" t="s">
        <v>388</v>
      </c>
      <c r="C445" s="37">
        <v>1079</v>
      </c>
      <c r="D445" s="13">
        <v>1.23</v>
      </c>
      <c r="E445" s="29">
        <f t="shared" si="26"/>
        <v>877.2357723577236</v>
      </c>
      <c r="F445" s="12" t="s">
        <v>306</v>
      </c>
    </row>
    <row r="446" spans="1:6" ht="15">
      <c r="A446" s="11" t="s">
        <v>440</v>
      </c>
      <c r="B446" s="12" t="s">
        <v>388</v>
      </c>
      <c r="C446" s="37">
        <v>1423</v>
      </c>
      <c r="D446" s="13">
        <v>1.04</v>
      </c>
      <c r="E446" s="29">
        <f t="shared" si="26"/>
        <v>1368.2692307692307</v>
      </c>
      <c r="F446" s="12" t="s">
        <v>306</v>
      </c>
    </row>
    <row r="447" spans="1:6" ht="15">
      <c r="A447" s="11" t="s">
        <v>441</v>
      </c>
      <c r="B447" s="12" t="s">
        <v>388</v>
      </c>
      <c r="C447" s="37">
        <v>4602</v>
      </c>
      <c r="D447" s="13">
        <v>5.24</v>
      </c>
      <c r="E447" s="29">
        <f t="shared" si="26"/>
        <v>878.2442748091603</v>
      </c>
      <c r="F447" s="12" t="s">
        <v>391</v>
      </c>
    </row>
    <row r="448" spans="1:6" ht="15">
      <c r="A448" s="11" t="s">
        <v>442</v>
      </c>
      <c r="B448" s="12" t="s">
        <v>388</v>
      </c>
      <c r="C448" s="37">
        <v>3602</v>
      </c>
      <c r="D448" s="13">
        <v>3.69</v>
      </c>
      <c r="E448" s="29">
        <f t="shared" si="26"/>
        <v>976.1517615176152</v>
      </c>
      <c r="F448" s="12" t="s">
        <v>71</v>
      </c>
    </row>
    <row r="449" spans="1:6" ht="15">
      <c r="A449" s="11" t="s">
        <v>443</v>
      </c>
      <c r="B449" s="12" t="s">
        <v>388</v>
      </c>
      <c r="C449" s="37">
        <v>2285</v>
      </c>
      <c r="D449" s="13">
        <v>2.97</v>
      </c>
      <c r="E449" s="29">
        <f t="shared" si="26"/>
        <v>769.3602693602693</v>
      </c>
      <c r="F449" s="12" t="s">
        <v>71</v>
      </c>
    </row>
    <row r="450" spans="1:6" ht="15">
      <c r="A450" s="11" t="s">
        <v>444</v>
      </c>
      <c r="B450" s="12" t="s">
        <v>388</v>
      </c>
      <c r="C450" s="37">
        <v>4058</v>
      </c>
      <c r="D450" s="13">
        <v>3.9</v>
      </c>
      <c r="E450" s="29">
        <f t="shared" si="26"/>
        <v>1040.5128205128206</v>
      </c>
      <c r="F450" s="12" t="s">
        <v>71</v>
      </c>
    </row>
    <row r="451" spans="1:6" s="30" customFormat="1" ht="15">
      <c r="A451" s="19" t="s">
        <v>445</v>
      </c>
      <c r="B451" s="20"/>
      <c r="C451" s="38">
        <f>SUM(C395:C450)</f>
        <v>203592</v>
      </c>
      <c r="D451" s="33">
        <f>SUM(D395:D450)-5.24-7.77-13.99</f>
        <v>292.19000000000005</v>
      </c>
      <c r="E451" s="32">
        <f t="shared" si="26"/>
        <v>696.7794927957834</v>
      </c>
      <c r="F451" s="20"/>
    </row>
    <row r="452" spans="1:6" ht="15">
      <c r="A452" s="6"/>
      <c r="B452" s="7"/>
      <c r="C452" s="17"/>
      <c r="D452" s="7"/>
      <c r="E452" s="16"/>
      <c r="F452" s="7"/>
    </row>
    <row r="453" spans="1:6" ht="15">
      <c r="A453" s="6"/>
      <c r="B453" s="7"/>
      <c r="C453" s="17"/>
      <c r="D453" s="7"/>
      <c r="E453" s="16"/>
      <c r="F453" s="7"/>
    </row>
    <row r="454" spans="1:6" ht="15">
      <c r="A454" s="10" t="s">
        <v>446</v>
      </c>
      <c r="B454" s="7"/>
      <c r="C454" s="17"/>
      <c r="D454" s="7"/>
      <c r="E454" s="16"/>
      <c r="F454" s="7"/>
    </row>
    <row r="455" spans="1:6" ht="15">
      <c r="A455" s="11" t="s">
        <v>447</v>
      </c>
      <c r="B455" s="12" t="s">
        <v>70</v>
      </c>
      <c r="C455" s="37">
        <v>954</v>
      </c>
      <c r="D455" s="13">
        <v>73.5</v>
      </c>
      <c r="E455" s="29">
        <f aca="true" t="shared" si="27" ref="E455:E465">C455/D455</f>
        <v>12.979591836734693</v>
      </c>
      <c r="F455" s="12" t="s">
        <v>71</v>
      </c>
    </row>
    <row r="456" spans="1:6" ht="15">
      <c r="A456" s="11" t="s">
        <v>448</v>
      </c>
      <c r="B456" s="12" t="s">
        <v>70</v>
      </c>
      <c r="C456" s="37">
        <v>2237</v>
      </c>
      <c r="D456" s="13">
        <v>52.92</v>
      </c>
      <c r="E456" s="29">
        <f t="shared" si="27"/>
        <v>42.2713529856387</v>
      </c>
      <c r="F456" s="12" t="s">
        <v>71</v>
      </c>
    </row>
    <row r="457" spans="1:6" ht="15">
      <c r="A457" s="11" t="s">
        <v>449</v>
      </c>
      <c r="B457" s="12" t="s">
        <v>70</v>
      </c>
      <c r="C457" s="37">
        <v>5155</v>
      </c>
      <c r="D457" s="13">
        <v>31.31</v>
      </c>
      <c r="E457" s="29">
        <f t="shared" si="27"/>
        <v>164.64388374321302</v>
      </c>
      <c r="F457" s="12" t="s">
        <v>71</v>
      </c>
    </row>
    <row r="458" spans="1:6" ht="15">
      <c r="A458" s="11" t="s">
        <v>450</v>
      </c>
      <c r="B458" s="12" t="s">
        <v>70</v>
      </c>
      <c r="C458" s="37">
        <v>1859</v>
      </c>
      <c r="D458" s="13">
        <v>38.12</v>
      </c>
      <c r="E458" s="29">
        <f t="shared" si="27"/>
        <v>48.76705141657923</v>
      </c>
      <c r="F458" s="12" t="s">
        <v>71</v>
      </c>
    </row>
    <row r="459" spans="1:6" ht="15">
      <c r="A459" s="11" t="s">
        <v>451</v>
      </c>
      <c r="B459" s="12" t="s">
        <v>70</v>
      </c>
      <c r="C459" s="37">
        <v>6924</v>
      </c>
      <c r="D459" s="13">
        <v>17.19</v>
      </c>
      <c r="E459" s="29">
        <f t="shared" si="27"/>
        <v>402.7923211169284</v>
      </c>
      <c r="F459" s="12" t="s">
        <v>71</v>
      </c>
    </row>
    <row r="460" spans="1:6" ht="15">
      <c r="A460" s="11" t="s">
        <v>452</v>
      </c>
      <c r="B460" s="12" t="s">
        <v>70</v>
      </c>
      <c r="C460" s="37">
        <v>4000</v>
      </c>
      <c r="D460" s="13">
        <v>50.35</v>
      </c>
      <c r="E460" s="29">
        <f t="shared" si="27"/>
        <v>79.44389275074478</v>
      </c>
      <c r="F460" s="12" t="s">
        <v>71</v>
      </c>
    </row>
    <row r="461" spans="1:6" ht="15">
      <c r="A461" s="11" t="s">
        <v>453</v>
      </c>
      <c r="B461" s="12" t="s">
        <v>70</v>
      </c>
      <c r="C461" s="37">
        <v>3941</v>
      </c>
      <c r="D461" s="13">
        <v>10.37</v>
      </c>
      <c r="E461" s="29">
        <f t="shared" si="27"/>
        <v>380.03857280617166</v>
      </c>
      <c r="F461" s="12" t="s">
        <v>71</v>
      </c>
    </row>
    <row r="462" spans="1:6" ht="15">
      <c r="A462" s="11" t="s">
        <v>454</v>
      </c>
      <c r="B462" s="12" t="s">
        <v>70</v>
      </c>
      <c r="C462" s="37">
        <v>1509</v>
      </c>
      <c r="D462" s="13">
        <v>81.26</v>
      </c>
      <c r="E462" s="29">
        <f t="shared" si="27"/>
        <v>18.57002215111986</v>
      </c>
      <c r="F462" s="12" t="s">
        <v>71</v>
      </c>
    </row>
    <row r="463" spans="1:6" ht="15">
      <c r="A463" s="11" t="s">
        <v>455</v>
      </c>
      <c r="B463" s="12" t="s">
        <v>70</v>
      </c>
      <c r="C463" s="37">
        <v>2757</v>
      </c>
      <c r="D463" s="13">
        <v>73.78</v>
      </c>
      <c r="E463" s="29">
        <f t="shared" si="27"/>
        <v>37.36785036595283</v>
      </c>
      <c r="F463" s="12" t="s">
        <v>71</v>
      </c>
    </row>
    <row r="464" spans="1:6" ht="15">
      <c r="A464" s="11" t="s">
        <v>456</v>
      </c>
      <c r="B464" s="12" t="s">
        <v>70</v>
      </c>
      <c r="C464" s="37">
        <v>1382</v>
      </c>
      <c r="D464" s="13">
        <v>65.25</v>
      </c>
      <c r="E464" s="29">
        <f t="shared" si="27"/>
        <v>21.18007662835249</v>
      </c>
      <c r="F464" s="12" t="s">
        <v>71</v>
      </c>
    </row>
    <row r="465" spans="1:6" s="30" customFormat="1" ht="15">
      <c r="A465" s="19" t="s">
        <v>360</v>
      </c>
      <c r="B465" s="20"/>
      <c r="C465" s="38">
        <f>SUM(C455:C464)</f>
        <v>30718</v>
      </c>
      <c r="D465" s="33">
        <f>SUM(D455:D464)</f>
        <v>494.04999999999995</v>
      </c>
      <c r="E465" s="32">
        <f t="shared" si="27"/>
        <v>62.175893128225894</v>
      </c>
      <c r="F465" s="20"/>
    </row>
    <row r="466" spans="1:6" ht="15">
      <c r="A466" s="6"/>
      <c r="B466" s="7"/>
      <c r="C466" s="17"/>
      <c r="D466" s="7"/>
      <c r="E466" s="16"/>
      <c r="F466" s="7"/>
    </row>
    <row r="467" spans="1:6" ht="15">
      <c r="A467" s="6"/>
      <c r="B467" s="7"/>
      <c r="C467" s="17"/>
      <c r="D467" s="7"/>
      <c r="E467" s="16"/>
      <c r="F467" s="7"/>
    </row>
    <row r="468" spans="1:6" ht="15">
      <c r="A468" s="10" t="s">
        <v>457</v>
      </c>
      <c r="B468" s="7"/>
      <c r="C468" s="17"/>
      <c r="D468" s="7"/>
      <c r="E468" s="16"/>
      <c r="F468" s="7"/>
    </row>
    <row r="469" spans="1:6" ht="15">
      <c r="A469" s="11" t="s">
        <v>458</v>
      </c>
      <c r="B469" s="12" t="s">
        <v>70</v>
      </c>
      <c r="C469" s="37">
        <v>1346</v>
      </c>
      <c r="D469" s="13">
        <v>360.5</v>
      </c>
      <c r="E469" s="29">
        <f aca="true" t="shared" si="28" ref="E469:E484">C469/D469</f>
        <v>3.7337031900138697</v>
      </c>
      <c r="F469" s="12" t="s">
        <v>71</v>
      </c>
    </row>
    <row r="470" spans="1:6" ht="15">
      <c r="A470" s="11" t="s">
        <v>459</v>
      </c>
      <c r="B470" s="12" t="s">
        <v>70</v>
      </c>
      <c r="C470" s="37">
        <v>2386</v>
      </c>
      <c r="D470" s="13">
        <v>303.38</v>
      </c>
      <c r="E470" s="29">
        <f t="shared" si="28"/>
        <v>7.8647241083789305</v>
      </c>
      <c r="F470" s="12" t="s">
        <v>71</v>
      </c>
    </row>
    <row r="471" spans="1:6" ht="15">
      <c r="A471" s="11" t="s">
        <v>44</v>
      </c>
      <c r="B471" s="12" t="s">
        <v>70</v>
      </c>
      <c r="C471" s="37">
        <v>1452</v>
      </c>
      <c r="D471" s="13">
        <v>38.03</v>
      </c>
      <c r="E471" s="29">
        <f t="shared" si="28"/>
        <v>38.180383907441495</v>
      </c>
      <c r="F471" s="12" t="s">
        <v>71</v>
      </c>
    </row>
    <row r="472" spans="1:6" ht="15">
      <c r="A472" s="11" t="s">
        <v>460</v>
      </c>
      <c r="B472" s="12">
        <v>5</v>
      </c>
      <c r="C472" s="37">
        <v>1611</v>
      </c>
      <c r="D472" s="13">
        <v>114.37</v>
      </c>
      <c r="E472" s="29">
        <f t="shared" si="28"/>
        <v>14.085861677013202</v>
      </c>
      <c r="F472" s="12" t="s">
        <v>71</v>
      </c>
    </row>
    <row r="473" spans="1:6" ht="15">
      <c r="A473" s="11" t="s">
        <v>461</v>
      </c>
      <c r="B473" s="18" t="s">
        <v>88</v>
      </c>
      <c r="C473" s="37">
        <v>2622</v>
      </c>
      <c r="D473" s="13">
        <v>27.54</v>
      </c>
      <c r="E473" s="29">
        <f t="shared" si="28"/>
        <v>95.20697167755992</v>
      </c>
      <c r="F473" s="12" t="s">
        <v>71</v>
      </c>
    </row>
    <row r="474" spans="1:6" ht="15">
      <c r="A474" s="11" t="s">
        <v>462</v>
      </c>
      <c r="B474" s="12" t="s">
        <v>99</v>
      </c>
      <c r="C474" s="37">
        <v>574</v>
      </c>
      <c r="D474" s="13">
        <v>2.65</v>
      </c>
      <c r="E474" s="29">
        <f t="shared" si="28"/>
        <v>216.60377358490567</v>
      </c>
      <c r="F474" s="12" t="s">
        <v>71</v>
      </c>
    </row>
    <row r="475" spans="1:6" ht="15">
      <c r="A475" s="11" t="s">
        <v>463</v>
      </c>
      <c r="B475" s="12" t="s">
        <v>138</v>
      </c>
      <c r="C475" s="37">
        <v>724</v>
      </c>
      <c r="D475" s="13">
        <v>24.38</v>
      </c>
      <c r="E475" s="29">
        <f t="shared" si="28"/>
        <v>29.696472518457753</v>
      </c>
      <c r="F475" s="12" t="s">
        <v>71</v>
      </c>
    </row>
    <row r="476" spans="1:6" ht="15">
      <c r="A476" s="11" t="s">
        <v>464</v>
      </c>
      <c r="B476" s="12" t="s">
        <v>99</v>
      </c>
      <c r="C476" s="37">
        <v>480</v>
      </c>
      <c r="D476" s="13">
        <v>68.39</v>
      </c>
      <c r="E476" s="29">
        <f t="shared" si="28"/>
        <v>7.018569966369352</v>
      </c>
      <c r="F476" s="12" t="s">
        <v>71</v>
      </c>
    </row>
    <row r="477" spans="1:6" ht="15">
      <c r="A477" s="11" t="s">
        <v>465</v>
      </c>
      <c r="B477" s="12" t="s">
        <v>70</v>
      </c>
      <c r="C477" s="37">
        <v>5340</v>
      </c>
      <c r="D477" s="13">
        <v>99.07</v>
      </c>
      <c r="E477" s="29">
        <f t="shared" si="28"/>
        <v>53.90128192187343</v>
      </c>
      <c r="F477" s="12" t="s">
        <v>71</v>
      </c>
    </row>
    <row r="478" spans="1:6" ht="15">
      <c r="A478" s="11" t="s">
        <v>466</v>
      </c>
      <c r="B478" s="7"/>
      <c r="C478" s="37">
        <v>1076</v>
      </c>
      <c r="D478" s="13">
        <v>38.97</v>
      </c>
      <c r="E478" s="29">
        <f t="shared" si="28"/>
        <v>27.61098280728766</v>
      </c>
      <c r="F478" s="12" t="s">
        <v>71</v>
      </c>
    </row>
    <row r="479" spans="1:6" ht="15">
      <c r="A479" s="11" t="s">
        <v>467</v>
      </c>
      <c r="B479" s="18">
        <v>5</v>
      </c>
      <c r="C479" s="37">
        <v>2100</v>
      </c>
      <c r="D479" s="13">
        <v>95.19</v>
      </c>
      <c r="E479" s="29">
        <f t="shared" si="28"/>
        <v>22.061140876142453</v>
      </c>
      <c r="F479" s="12" t="s">
        <v>71</v>
      </c>
    </row>
    <row r="480" spans="1:6" ht="15">
      <c r="A480" s="11" t="s">
        <v>468</v>
      </c>
      <c r="B480" s="12">
        <v>5</v>
      </c>
      <c r="C480" s="37">
        <v>9390</v>
      </c>
      <c r="D480" s="13">
        <v>15.48</v>
      </c>
      <c r="E480" s="29">
        <f t="shared" si="28"/>
        <v>606.5891472868217</v>
      </c>
      <c r="F480" s="12" t="s">
        <v>71</v>
      </c>
    </row>
    <row r="481" spans="1:6" ht="15">
      <c r="A481" s="11" t="s">
        <v>469</v>
      </c>
      <c r="B481" s="12"/>
      <c r="C481" s="37">
        <v>874</v>
      </c>
      <c r="D481" s="13">
        <v>67.46</v>
      </c>
      <c r="E481" s="29">
        <f t="shared" si="28"/>
        <v>12.955825674473763</v>
      </c>
      <c r="F481" s="12" t="s">
        <v>71</v>
      </c>
    </row>
    <row r="482" spans="1:6" ht="15">
      <c r="A482" s="11" t="s">
        <v>470</v>
      </c>
      <c r="B482" s="12" t="s">
        <v>138</v>
      </c>
      <c r="C482" s="37">
        <v>999</v>
      </c>
      <c r="D482" s="13">
        <v>42.91</v>
      </c>
      <c r="E482" s="29">
        <f t="shared" si="28"/>
        <v>23.281286413423445</v>
      </c>
      <c r="F482" s="12" t="s">
        <v>71</v>
      </c>
    </row>
    <row r="483" spans="1:6" ht="15">
      <c r="A483" s="11" t="s">
        <v>471</v>
      </c>
      <c r="B483" s="12" t="s">
        <v>70</v>
      </c>
      <c r="C483" s="37">
        <v>3531</v>
      </c>
      <c r="D483" s="13">
        <v>42.36</v>
      </c>
      <c r="E483" s="29">
        <f t="shared" si="28"/>
        <v>83.35694050991502</v>
      </c>
      <c r="F483" s="12" t="s">
        <v>71</v>
      </c>
    </row>
    <row r="484" spans="1:6" s="30" customFormat="1" ht="15">
      <c r="A484" s="19" t="s">
        <v>472</v>
      </c>
      <c r="B484" s="20"/>
      <c r="C484" s="38">
        <f>SUM(C469:C483)</f>
        <v>34505</v>
      </c>
      <c r="D484" s="33">
        <f>SUM(D469:D483)</f>
        <v>1340.68</v>
      </c>
      <c r="E484" s="32">
        <f t="shared" si="28"/>
        <v>25.736939463555807</v>
      </c>
      <c r="F484" s="20"/>
    </row>
    <row r="485" spans="1:6" ht="15">
      <c r="A485" s="6"/>
      <c r="B485" s="7"/>
      <c r="C485" s="17"/>
      <c r="D485" s="7"/>
      <c r="E485" s="16"/>
      <c r="F485" s="7"/>
    </row>
    <row r="486" spans="1:6" ht="15">
      <c r="A486" s="6"/>
      <c r="B486" s="7"/>
      <c r="C486" s="17"/>
      <c r="D486" s="7"/>
      <c r="E486" s="16"/>
      <c r="F486" s="7"/>
    </row>
    <row r="487" spans="1:6" ht="15">
      <c r="A487" s="10" t="s">
        <v>473</v>
      </c>
      <c r="B487" s="7"/>
      <c r="C487" s="17"/>
      <c r="D487" s="7"/>
      <c r="E487" s="16"/>
      <c r="F487" s="7"/>
    </row>
    <row r="488" spans="1:6" ht="15">
      <c r="A488" s="11" t="s">
        <v>474</v>
      </c>
      <c r="B488" s="12" t="s">
        <v>70</v>
      </c>
      <c r="C488" s="37">
        <v>5815</v>
      </c>
      <c r="D488" s="13">
        <v>62.86</v>
      </c>
      <c r="E488" s="29">
        <f aca="true" t="shared" si="29" ref="E488:E506">C488/D488</f>
        <v>92.50715876551065</v>
      </c>
      <c r="F488" s="12" t="s">
        <v>71</v>
      </c>
    </row>
    <row r="489" spans="1:6" ht="15">
      <c r="A489" s="11" t="s">
        <v>475</v>
      </c>
      <c r="B489" s="12" t="s">
        <v>70</v>
      </c>
      <c r="C489" s="37">
        <v>3354</v>
      </c>
      <c r="D489" s="13">
        <v>48.48</v>
      </c>
      <c r="E489" s="29">
        <f t="shared" si="29"/>
        <v>69.18316831683168</v>
      </c>
      <c r="F489" s="12" t="s">
        <v>71</v>
      </c>
    </row>
    <row r="490" spans="1:6" ht="15">
      <c r="A490" s="11" t="s">
        <v>476</v>
      </c>
      <c r="B490" s="12" t="s">
        <v>88</v>
      </c>
      <c r="C490" s="37">
        <v>838</v>
      </c>
      <c r="D490" s="13">
        <v>123.64</v>
      </c>
      <c r="E490" s="29">
        <f t="shared" si="29"/>
        <v>6.777741831122614</v>
      </c>
      <c r="F490" s="12" t="s">
        <v>71</v>
      </c>
    </row>
    <row r="491" spans="1:6" ht="15">
      <c r="A491" s="11" t="s">
        <v>477</v>
      </c>
      <c r="B491" s="12" t="s">
        <v>70</v>
      </c>
      <c r="C491" s="37">
        <v>4588</v>
      </c>
      <c r="D491" s="13">
        <v>39.41</v>
      </c>
      <c r="E491" s="29">
        <f t="shared" si="29"/>
        <v>116.41715300685107</v>
      </c>
      <c r="F491" s="12" t="s">
        <v>71</v>
      </c>
    </row>
    <row r="492" spans="1:6" ht="15">
      <c r="A492" s="11" t="s">
        <v>478</v>
      </c>
      <c r="B492" s="12" t="s">
        <v>70</v>
      </c>
      <c r="C492" s="37">
        <v>2868</v>
      </c>
      <c r="D492" s="13">
        <v>21.69</v>
      </c>
      <c r="E492" s="29">
        <f t="shared" si="29"/>
        <v>132.2268326417704</v>
      </c>
      <c r="F492" s="12" t="s">
        <v>71</v>
      </c>
    </row>
    <row r="493" spans="1:6" ht="15">
      <c r="A493" s="11" t="s">
        <v>479</v>
      </c>
      <c r="B493" s="12" t="s">
        <v>70</v>
      </c>
      <c r="C493" s="37">
        <v>1508</v>
      </c>
      <c r="D493" s="13">
        <v>51.47</v>
      </c>
      <c r="E493" s="29">
        <f t="shared" si="29"/>
        <v>29.298620555663494</v>
      </c>
      <c r="F493" s="12" t="s">
        <v>71</v>
      </c>
    </row>
    <row r="494" spans="1:6" ht="15">
      <c r="A494" s="11" t="s">
        <v>480</v>
      </c>
      <c r="B494" s="12" t="s">
        <v>99</v>
      </c>
      <c r="C494" s="37">
        <v>877</v>
      </c>
      <c r="D494" s="13">
        <v>30.57</v>
      </c>
      <c r="E494" s="29">
        <f t="shared" si="29"/>
        <v>28.68825646058227</v>
      </c>
      <c r="F494" s="12" t="s">
        <v>71</v>
      </c>
    </row>
    <row r="495" spans="1:6" ht="15">
      <c r="A495" s="11" t="s">
        <v>481</v>
      </c>
      <c r="B495" s="12" t="s">
        <v>70</v>
      </c>
      <c r="C495" s="37">
        <v>7508</v>
      </c>
      <c r="D495" s="13">
        <v>20.88</v>
      </c>
      <c r="E495" s="29">
        <f t="shared" si="29"/>
        <v>359.5785440613027</v>
      </c>
      <c r="F495" s="12" t="s">
        <v>71</v>
      </c>
    </row>
    <row r="496" spans="1:6" ht="15">
      <c r="A496" s="11" t="s">
        <v>482</v>
      </c>
      <c r="B496" s="12" t="s">
        <v>99</v>
      </c>
      <c r="C496" s="37">
        <v>304</v>
      </c>
      <c r="D496" s="13">
        <v>2.46</v>
      </c>
      <c r="E496" s="29">
        <f t="shared" si="29"/>
        <v>123.57723577235772</v>
      </c>
      <c r="F496" s="12" t="s">
        <v>78</v>
      </c>
    </row>
    <row r="497" spans="1:6" ht="15">
      <c r="A497" s="11" t="s">
        <v>483</v>
      </c>
      <c r="B497" s="12" t="s">
        <v>70</v>
      </c>
      <c r="C497" s="37">
        <v>1988</v>
      </c>
      <c r="D497" s="13">
        <v>56.54</v>
      </c>
      <c r="E497" s="29">
        <f t="shared" si="29"/>
        <v>35.16094800141493</v>
      </c>
      <c r="F497" s="12" t="s">
        <v>71</v>
      </c>
    </row>
    <row r="498" spans="1:6" ht="15">
      <c r="A498" s="11" t="s">
        <v>484</v>
      </c>
      <c r="B498" s="12">
        <v>2</v>
      </c>
      <c r="C498" s="37">
        <v>9481</v>
      </c>
      <c r="D498" s="13">
        <v>58.05</v>
      </c>
      <c r="E498" s="29">
        <f t="shared" si="29"/>
        <v>163.32472006890612</v>
      </c>
      <c r="F498" s="12" t="s">
        <v>71</v>
      </c>
    </row>
    <row r="499" spans="1:6" ht="15">
      <c r="A499" s="11" t="s">
        <v>55</v>
      </c>
      <c r="B499" s="12" t="s">
        <v>88</v>
      </c>
      <c r="C499" s="37">
        <v>957</v>
      </c>
      <c r="D499" s="13">
        <v>35.19</v>
      </c>
      <c r="E499" s="29">
        <f t="shared" si="29"/>
        <v>27.19522591645354</v>
      </c>
      <c r="F499" s="12" t="s">
        <v>71</v>
      </c>
    </row>
    <row r="500" spans="1:6" ht="15">
      <c r="A500" s="11" t="s">
        <v>485</v>
      </c>
      <c r="B500" s="12" t="s">
        <v>70</v>
      </c>
      <c r="C500" s="37">
        <v>1664</v>
      </c>
      <c r="D500" s="13">
        <v>75.58</v>
      </c>
      <c r="E500" s="29">
        <f t="shared" si="29"/>
        <v>22.016406456734586</v>
      </c>
      <c r="F500" s="12" t="s">
        <v>71</v>
      </c>
    </row>
    <row r="501" spans="1:6" ht="15">
      <c r="A501" s="11" t="s">
        <v>486</v>
      </c>
      <c r="B501" s="12" t="s">
        <v>99</v>
      </c>
      <c r="C501" s="37">
        <v>1571</v>
      </c>
      <c r="D501" s="13">
        <v>10.58</v>
      </c>
      <c r="E501" s="29">
        <f t="shared" si="29"/>
        <v>148.48771266540643</v>
      </c>
      <c r="F501" s="12" t="s">
        <v>71</v>
      </c>
    </row>
    <row r="502" spans="1:6" ht="15">
      <c r="A502" s="11" t="s">
        <v>487</v>
      </c>
      <c r="B502" s="12" t="s">
        <v>70</v>
      </c>
      <c r="C502" s="37">
        <v>20076</v>
      </c>
      <c r="D502" s="13">
        <v>33.71</v>
      </c>
      <c r="E502" s="29">
        <f t="shared" si="29"/>
        <v>595.550281815485</v>
      </c>
      <c r="F502" s="12" t="s">
        <v>71</v>
      </c>
    </row>
    <row r="503" spans="1:6" ht="15">
      <c r="A503" s="11" t="s">
        <v>488</v>
      </c>
      <c r="B503" s="12" t="s">
        <v>99</v>
      </c>
      <c r="C503" s="37">
        <v>1109</v>
      </c>
      <c r="D503" s="13">
        <v>79.86</v>
      </c>
      <c r="E503" s="29">
        <f t="shared" si="29"/>
        <v>13.886801903330829</v>
      </c>
      <c r="F503" s="12" t="s">
        <v>71</v>
      </c>
    </row>
    <row r="504" spans="1:6" ht="15">
      <c r="A504" s="11" t="s">
        <v>489</v>
      </c>
      <c r="B504" s="12" t="s">
        <v>70</v>
      </c>
      <c r="C504" s="37">
        <v>5017</v>
      </c>
      <c r="D504" s="13">
        <v>38.24</v>
      </c>
      <c r="E504" s="29">
        <f t="shared" si="29"/>
        <v>131.19769874476987</v>
      </c>
      <c r="F504" s="12" t="s">
        <v>71</v>
      </c>
    </row>
    <row r="505" spans="1:6" ht="15">
      <c r="A505" s="11" t="s">
        <v>490</v>
      </c>
      <c r="B505" s="12" t="s">
        <v>99</v>
      </c>
      <c r="C505" s="37">
        <v>1884</v>
      </c>
      <c r="D505" s="13">
        <v>16.11</v>
      </c>
      <c r="E505" s="29">
        <f t="shared" si="29"/>
        <v>116.94599627560522</v>
      </c>
      <c r="F505" s="12" t="s">
        <v>71</v>
      </c>
    </row>
    <row r="506" spans="1:6" s="30" customFormat="1" ht="15">
      <c r="A506" s="19" t="s">
        <v>162</v>
      </c>
      <c r="B506" s="20"/>
      <c r="C506" s="38">
        <f>SUM(C488:C505)</f>
        <v>71407</v>
      </c>
      <c r="D506" s="33">
        <f>SUM(D488:D505)</f>
        <v>805.3200000000002</v>
      </c>
      <c r="E506" s="32">
        <f t="shared" si="29"/>
        <v>88.66910048179604</v>
      </c>
      <c r="F506" s="20"/>
    </row>
    <row r="507" spans="1:6" ht="15">
      <c r="A507" s="6"/>
      <c r="B507" s="7"/>
      <c r="C507" s="17"/>
      <c r="D507" s="7"/>
      <c r="E507" s="16"/>
      <c r="F507" s="7"/>
    </row>
    <row r="508" spans="1:6" ht="15">
      <c r="A508" s="6"/>
      <c r="B508" s="7"/>
      <c r="C508" s="17"/>
      <c r="D508" s="7"/>
      <c r="E508" s="16"/>
      <c r="F508" s="7"/>
    </row>
    <row r="509" spans="1:6" ht="15">
      <c r="A509" s="10" t="s">
        <v>491</v>
      </c>
      <c r="B509" s="7"/>
      <c r="C509" s="17"/>
      <c r="D509" s="7"/>
      <c r="E509" s="16"/>
      <c r="F509" s="7"/>
    </row>
    <row r="510" spans="1:6" ht="15">
      <c r="A510" s="11" t="s">
        <v>492</v>
      </c>
      <c r="B510" s="12" t="s">
        <v>99</v>
      </c>
      <c r="C510" s="37">
        <v>3889</v>
      </c>
      <c r="D510" s="13">
        <v>87.98</v>
      </c>
      <c r="E510" s="29">
        <f aca="true" t="shared" si="30" ref="E510:E519">C510/D510</f>
        <v>44.20322800636508</v>
      </c>
      <c r="F510" s="12" t="s">
        <v>71</v>
      </c>
    </row>
    <row r="511" spans="1:6" ht="15">
      <c r="A511" s="11" t="s">
        <v>493</v>
      </c>
      <c r="B511" s="12" t="s">
        <v>99</v>
      </c>
      <c r="C511" s="37">
        <v>1005</v>
      </c>
      <c r="D511" s="13">
        <v>60.61</v>
      </c>
      <c r="E511" s="29">
        <f t="shared" si="30"/>
        <v>16.58142220755651</v>
      </c>
      <c r="F511" s="12" t="s">
        <v>71</v>
      </c>
    </row>
    <row r="512" spans="1:6" ht="15">
      <c r="A512" s="11" t="s">
        <v>494</v>
      </c>
      <c r="B512" s="12" t="s">
        <v>70</v>
      </c>
      <c r="C512" s="37">
        <v>2210</v>
      </c>
      <c r="D512" s="13">
        <v>42.46</v>
      </c>
      <c r="E512" s="29">
        <f t="shared" si="30"/>
        <v>52.048987282147905</v>
      </c>
      <c r="F512" s="12" t="s">
        <v>71</v>
      </c>
    </row>
    <row r="513" spans="1:6" ht="15">
      <c r="A513" s="11" t="s">
        <v>495</v>
      </c>
      <c r="B513" s="12" t="s">
        <v>70</v>
      </c>
      <c r="C513" s="37">
        <v>1324</v>
      </c>
      <c r="D513" s="13">
        <v>143.84</v>
      </c>
      <c r="E513" s="29">
        <f t="shared" si="30"/>
        <v>9.204671857619577</v>
      </c>
      <c r="F513" s="12" t="s">
        <v>71</v>
      </c>
    </row>
    <row r="514" spans="1:6" ht="15">
      <c r="A514" s="11" t="s">
        <v>496</v>
      </c>
      <c r="B514" s="12" t="s">
        <v>99</v>
      </c>
      <c r="C514" s="37">
        <v>800</v>
      </c>
      <c r="D514" s="13">
        <v>86.05</v>
      </c>
      <c r="E514" s="29">
        <f t="shared" si="30"/>
        <v>9.296920395119118</v>
      </c>
      <c r="F514" s="12" t="s">
        <v>71</v>
      </c>
    </row>
    <row r="515" spans="1:6" ht="15">
      <c r="A515" s="11" t="s">
        <v>497</v>
      </c>
      <c r="B515" s="12" t="s">
        <v>99</v>
      </c>
      <c r="C515" s="37">
        <v>875</v>
      </c>
      <c r="D515" s="13">
        <v>28.41</v>
      </c>
      <c r="E515" s="29">
        <f t="shared" si="30"/>
        <v>30.79901443153819</v>
      </c>
      <c r="F515" s="12" t="s">
        <v>71</v>
      </c>
    </row>
    <row r="516" spans="1:6" ht="15">
      <c r="A516" s="11" t="s">
        <v>498</v>
      </c>
      <c r="B516" s="12" t="s">
        <v>88</v>
      </c>
      <c r="C516" s="37">
        <v>844</v>
      </c>
      <c r="D516" s="13">
        <v>107.14</v>
      </c>
      <c r="E516" s="29">
        <f t="shared" si="30"/>
        <v>7.877543401157364</v>
      </c>
      <c r="F516" s="12" t="s">
        <v>71</v>
      </c>
    </row>
    <row r="517" spans="1:6" ht="15">
      <c r="A517" s="11" t="s">
        <v>499</v>
      </c>
      <c r="B517" s="12" t="s">
        <v>70</v>
      </c>
      <c r="C517" s="37">
        <v>1833</v>
      </c>
      <c r="D517" s="13">
        <v>86.01</v>
      </c>
      <c r="E517" s="29">
        <f t="shared" si="30"/>
        <v>21.311475409836063</v>
      </c>
      <c r="F517" s="12" t="s">
        <v>71</v>
      </c>
    </row>
    <row r="518" spans="1:6" ht="15">
      <c r="A518" s="11" t="s">
        <v>500</v>
      </c>
      <c r="B518" s="12" t="s">
        <v>70</v>
      </c>
      <c r="C518" s="37">
        <v>4112</v>
      </c>
      <c r="D518" s="13">
        <v>43.25</v>
      </c>
      <c r="E518" s="29">
        <f t="shared" si="30"/>
        <v>95.07514450867052</v>
      </c>
      <c r="F518" s="12" t="s">
        <v>71</v>
      </c>
    </row>
    <row r="519" spans="1:6" s="30" customFormat="1" ht="15">
      <c r="A519" s="19" t="s">
        <v>501</v>
      </c>
      <c r="B519" s="20"/>
      <c r="C519" s="38">
        <f>SUM(C510:C518)</f>
        <v>16892</v>
      </c>
      <c r="D519" s="33">
        <f>SUM(D510:D518)</f>
        <v>685.75</v>
      </c>
      <c r="E519" s="32">
        <f t="shared" si="30"/>
        <v>24.63288370397375</v>
      </c>
      <c r="F519" s="20"/>
    </row>
    <row r="520" spans="1:6" ht="15">
      <c r="A520" s="6"/>
      <c r="B520" s="7"/>
      <c r="C520" s="17"/>
      <c r="D520" s="7"/>
      <c r="E520" s="16"/>
      <c r="F520" s="7"/>
    </row>
    <row r="521" spans="1:6" ht="15">
      <c r="A521" s="6"/>
      <c r="B521" s="7"/>
      <c r="C521" s="17"/>
      <c r="D521" s="7"/>
      <c r="E521" s="16"/>
      <c r="F521" s="7"/>
    </row>
    <row r="522" spans="1:6" ht="15">
      <c r="A522" s="10" t="s">
        <v>502</v>
      </c>
      <c r="B522" s="7"/>
      <c r="C522" s="17"/>
      <c r="D522" s="7"/>
      <c r="E522" s="16"/>
      <c r="F522" s="7"/>
    </row>
    <row r="523" spans="1:6" ht="15">
      <c r="A523" s="11" t="s">
        <v>503</v>
      </c>
      <c r="B523" s="12" t="s">
        <v>99</v>
      </c>
      <c r="C523" s="37">
        <v>1036</v>
      </c>
      <c r="D523" s="13">
        <v>10.94</v>
      </c>
      <c r="E523" s="29">
        <f aca="true" t="shared" si="31" ref="E523:E540">C523/D523</f>
        <v>94.6983546617916</v>
      </c>
      <c r="F523" s="12" t="s">
        <v>71</v>
      </c>
    </row>
    <row r="524" spans="1:6" ht="15">
      <c r="A524" s="11" t="s">
        <v>504</v>
      </c>
      <c r="B524" s="12" t="s">
        <v>70</v>
      </c>
      <c r="C524" s="37">
        <v>3434</v>
      </c>
      <c r="D524" s="13">
        <v>38.27</v>
      </c>
      <c r="E524" s="29">
        <f t="shared" si="31"/>
        <v>89.73085968121244</v>
      </c>
      <c r="F524" s="12" t="s">
        <v>71</v>
      </c>
    </row>
    <row r="525" spans="1:6" ht="15">
      <c r="A525" s="11" t="s">
        <v>505</v>
      </c>
      <c r="B525" s="12" t="s">
        <v>99</v>
      </c>
      <c r="C525" s="37">
        <v>844</v>
      </c>
      <c r="D525" s="13">
        <v>23.81</v>
      </c>
      <c r="E525" s="29">
        <f t="shared" si="31"/>
        <v>35.44729105417892</v>
      </c>
      <c r="F525" s="12" t="s">
        <v>71</v>
      </c>
    </row>
    <row r="526" spans="1:6" ht="15">
      <c r="A526" s="11" t="s">
        <v>506</v>
      </c>
      <c r="B526" s="12">
        <v>5</v>
      </c>
      <c r="C526" s="37">
        <v>2973</v>
      </c>
      <c r="D526" s="13">
        <v>81.09</v>
      </c>
      <c r="E526" s="29">
        <f t="shared" si="31"/>
        <v>36.6629670736219</v>
      </c>
      <c r="F526" s="12" t="s">
        <v>71</v>
      </c>
    </row>
    <row r="527" spans="1:6" ht="15">
      <c r="A527" s="11" t="s">
        <v>507</v>
      </c>
      <c r="B527" s="12" t="s">
        <v>76</v>
      </c>
      <c r="C527" s="37">
        <v>596</v>
      </c>
      <c r="D527" s="13">
        <v>13.89</v>
      </c>
      <c r="E527" s="29">
        <f t="shared" si="31"/>
        <v>42.90856731461483</v>
      </c>
      <c r="F527" s="12" t="s">
        <v>78</v>
      </c>
    </row>
    <row r="528" spans="1:6" ht="15">
      <c r="A528" s="11" t="s">
        <v>508</v>
      </c>
      <c r="B528" s="12" t="s">
        <v>70</v>
      </c>
      <c r="C528" s="37">
        <v>1082</v>
      </c>
      <c r="D528" s="13">
        <v>25.27</v>
      </c>
      <c r="E528" s="29">
        <f t="shared" si="31"/>
        <v>42.81757024139296</v>
      </c>
      <c r="F528" s="7" t="s">
        <v>71</v>
      </c>
    </row>
    <row r="529" spans="1:6" ht="15">
      <c r="A529" s="6" t="s">
        <v>509</v>
      </c>
      <c r="B529" s="7"/>
      <c r="C529" s="37">
        <v>120</v>
      </c>
      <c r="D529" s="23">
        <v>4.5</v>
      </c>
      <c r="E529" s="29">
        <f t="shared" si="31"/>
        <v>26.666666666666668</v>
      </c>
      <c r="F529" s="12" t="s">
        <v>71</v>
      </c>
    </row>
    <row r="530" spans="1:6" ht="15">
      <c r="A530" s="11" t="s">
        <v>510</v>
      </c>
      <c r="B530" s="12" t="s">
        <v>70</v>
      </c>
      <c r="C530" s="37">
        <v>6731</v>
      </c>
      <c r="D530" s="13">
        <v>26.5</v>
      </c>
      <c r="E530" s="29">
        <f t="shared" si="31"/>
        <v>254</v>
      </c>
      <c r="F530" s="12" t="s">
        <v>71</v>
      </c>
    </row>
    <row r="531" spans="1:6" ht="15">
      <c r="A531" s="11" t="s">
        <v>511</v>
      </c>
      <c r="B531" s="12" t="s">
        <v>70</v>
      </c>
      <c r="C531" s="37">
        <v>4543</v>
      </c>
      <c r="D531" s="13">
        <v>115.01</v>
      </c>
      <c r="E531" s="29">
        <f t="shared" si="31"/>
        <v>39.50091296409008</v>
      </c>
      <c r="F531" s="12" t="s">
        <v>71</v>
      </c>
    </row>
    <row r="532" spans="1:6" ht="15">
      <c r="A532" s="11" t="s">
        <v>512</v>
      </c>
      <c r="B532" s="12" t="s">
        <v>70</v>
      </c>
      <c r="C532" s="37">
        <v>7400</v>
      </c>
      <c r="D532" s="13">
        <v>59.88</v>
      </c>
      <c r="E532" s="29">
        <f t="shared" si="31"/>
        <v>123.58049432197728</v>
      </c>
      <c r="F532" s="12" t="s">
        <v>71</v>
      </c>
    </row>
    <row r="533" spans="1:6" ht="15">
      <c r="A533" s="11" t="s">
        <v>513</v>
      </c>
      <c r="B533" s="12" t="s">
        <v>70</v>
      </c>
      <c r="C533" s="37">
        <v>11644</v>
      </c>
      <c r="D533" s="13">
        <v>33.07</v>
      </c>
      <c r="E533" s="29">
        <f t="shared" si="31"/>
        <v>352.10160266102207</v>
      </c>
      <c r="F533" s="12" t="s">
        <v>71</v>
      </c>
    </row>
    <row r="534" spans="1:6" ht="15">
      <c r="A534" s="11" t="s">
        <v>514</v>
      </c>
      <c r="B534" s="12" t="s">
        <v>70</v>
      </c>
      <c r="C534" s="37">
        <v>5850</v>
      </c>
      <c r="D534" s="13">
        <v>107.8</v>
      </c>
      <c r="E534" s="29">
        <f t="shared" si="31"/>
        <v>54.26716141001855</v>
      </c>
      <c r="F534" s="12" t="s">
        <v>71</v>
      </c>
    </row>
    <row r="535" spans="1:6" ht="15">
      <c r="A535" s="11" t="s">
        <v>515</v>
      </c>
      <c r="B535" s="12" t="s">
        <v>70</v>
      </c>
      <c r="C535" s="37">
        <v>3064</v>
      </c>
      <c r="D535" s="13">
        <v>71.36</v>
      </c>
      <c r="E535" s="29">
        <f t="shared" si="31"/>
        <v>42.937219730941706</v>
      </c>
      <c r="F535" s="12" t="s">
        <v>71</v>
      </c>
    </row>
    <row r="536" spans="1:6" ht="15">
      <c r="A536" s="11" t="s">
        <v>516</v>
      </c>
      <c r="B536" s="12" t="s">
        <v>93</v>
      </c>
      <c r="C536" s="37">
        <v>618</v>
      </c>
      <c r="D536" s="13">
        <v>17.81</v>
      </c>
      <c r="E536" s="29">
        <f t="shared" si="31"/>
        <v>34.699606962380685</v>
      </c>
      <c r="F536" s="12" t="s">
        <v>71</v>
      </c>
    </row>
    <row r="537" spans="1:6" ht="15">
      <c r="A537" s="11" t="s">
        <v>517</v>
      </c>
      <c r="B537" s="12" t="s">
        <v>70</v>
      </c>
      <c r="C537" s="37">
        <v>4853</v>
      </c>
      <c r="D537" s="13">
        <v>83.34</v>
      </c>
      <c r="E537" s="29">
        <f t="shared" si="31"/>
        <v>58.231341492680585</v>
      </c>
      <c r="F537" s="12" t="s">
        <v>71</v>
      </c>
    </row>
    <row r="538" spans="1:6" ht="15">
      <c r="A538" s="11" t="s">
        <v>518</v>
      </c>
      <c r="B538" s="12">
        <v>5</v>
      </c>
      <c r="C538" s="37">
        <v>4283</v>
      </c>
      <c r="D538" s="13">
        <v>64.98</v>
      </c>
      <c r="E538" s="29">
        <f t="shared" si="31"/>
        <v>65.91258848876576</v>
      </c>
      <c r="F538" s="12" t="s">
        <v>71</v>
      </c>
    </row>
    <row r="539" spans="1:6" ht="15">
      <c r="A539" s="11" t="s">
        <v>519</v>
      </c>
      <c r="B539" s="12" t="s">
        <v>70</v>
      </c>
      <c r="C539" s="37">
        <v>4542</v>
      </c>
      <c r="D539" s="13">
        <v>58.98</v>
      </c>
      <c r="E539" s="29">
        <f t="shared" si="31"/>
        <v>77.00915564598169</v>
      </c>
      <c r="F539" s="12" t="s">
        <v>71</v>
      </c>
    </row>
    <row r="540" spans="1:6" s="30" customFormat="1" ht="15">
      <c r="A540" s="19" t="s">
        <v>520</v>
      </c>
      <c r="B540" s="20"/>
      <c r="C540" s="38">
        <f>SUM(C523:C539)</f>
        <v>63613</v>
      </c>
      <c r="D540" s="33">
        <f>SUM(D523:D539)</f>
        <v>836.5</v>
      </c>
      <c r="E540" s="32">
        <f t="shared" si="31"/>
        <v>76.04662283323371</v>
      </c>
      <c r="F540" s="20"/>
    </row>
    <row r="541" spans="1:6" ht="15">
      <c r="A541" s="6"/>
      <c r="B541" s="7"/>
      <c r="C541" s="17"/>
      <c r="D541" s="7"/>
      <c r="E541" s="16"/>
      <c r="F541" s="7"/>
    </row>
    <row r="542" spans="1:6" ht="15">
      <c r="A542" s="6"/>
      <c r="B542" s="7"/>
      <c r="C542" s="17"/>
      <c r="D542" s="7"/>
      <c r="E542" s="16"/>
      <c r="F542" s="7"/>
    </row>
    <row r="543" spans="1:6" ht="15">
      <c r="A543" s="10" t="s">
        <v>521</v>
      </c>
      <c r="B543" s="7"/>
      <c r="C543" s="17"/>
      <c r="D543" s="7"/>
      <c r="E543" s="16"/>
      <c r="F543" s="7"/>
    </row>
    <row r="544" spans="1:6" ht="15">
      <c r="A544" s="11" t="s">
        <v>522</v>
      </c>
      <c r="B544" s="12" t="s">
        <v>70</v>
      </c>
      <c r="C544" s="37">
        <v>2188</v>
      </c>
      <c r="D544" s="13">
        <v>129.32</v>
      </c>
      <c r="E544" s="29">
        <f aca="true" t="shared" si="32" ref="E544:E549">C544/D544</f>
        <v>16.91927002783792</v>
      </c>
      <c r="F544" s="12" t="s">
        <v>71</v>
      </c>
    </row>
    <row r="545" spans="1:6" ht="15">
      <c r="A545" s="11" t="s">
        <v>523</v>
      </c>
      <c r="B545" s="12" t="s">
        <v>99</v>
      </c>
      <c r="C545" s="37">
        <v>1201</v>
      </c>
      <c r="D545" s="13">
        <v>53.04</v>
      </c>
      <c r="E545" s="29">
        <f t="shared" si="32"/>
        <v>22.643288084464555</v>
      </c>
      <c r="F545" s="12" t="s">
        <v>71</v>
      </c>
    </row>
    <row r="546" spans="1:6" ht="15">
      <c r="A546" s="11" t="s">
        <v>524</v>
      </c>
      <c r="B546" s="12" t="s">
        <v>99</v>
      </c>
      <c r="C546" s="37">
        <v>812</v>
      </c>
      <c r="D546" s="13">
        <v>57.13</v>
      </c>
      <c r="E546" s="29">
        <f t="shared" si="32"/>
        <v>14.213197969543147</v>
      </c>
      <c r="F546" s="12" t="s">
        <v>71</v>
      </c>
    </row>
    <row r="547" spans="1:6" ht="15">
      <c r="A547" s="11" t="s">
        <v>525</v>
      </c>
      <c r="B547" s="12" t="s">
        <v>99</v>
      </c>
      <c r="C547" s="37">
        <v>691</v>
      </c>
      <c r="D547" s="13">
        <v>65.59</v>
      </c>
      <c r="E547" s="29">
        <f t="shared" si="32"/>
        <v>10.535142552218325</v>
      </c>
      <c r="F547" s="12" t="s">
        <v>71</v>
      </c>
    </row>
    <row r="548" spans="1:6" ht="15">
      <c r="A548" s="11" t="s">
        <v>526</v>
      </c>
      <c r="B548" s="12" t="s">
        <v>99</v>
      </c>
      <c r="C548" s="37">
        <v>1841</v>
      </c>
      <c r="D548" s="13">
        <v>81.41</v>
      </c>
      <c r="E548" s="29">
        <f t="shared" si="32"/>
        <v>22.613929492691316</v>
      </c>
      <c r="F548" s="12" t="s">
        <v>71</v>
      </c>
    </row>
    <row r="549" spans="1:6" s="30" customFormat="1" ht="15">
      <c r="A549" s="24" t="s">
        <v>200</v>
      </c>
      <c r="B549" s="3"/>
      <c r="C549" s="38">
        <f>SUM(C544:C548)</f>
        <v>6733</v>
      </c>
      <c r="D549" s="33">
        <f>SUM(D544:D548)</f>
        <v>386.49</v>
      </c>
      <c r="E549" s="32">
        <f t="shared" si="32"/>
        <v>17.42089057931641</v>
      </c>
      <c r="F549" s="3"/>
    </row>
    <row r="550" spans="1:6" ht="15">
      <c r="A550" s="25"/>
      <c r="B550" s="12"/>
      <c r="C550" s="17"/>
      <c r="D550" s="13"/>
      <c r="E550" s="16"/>
      <c r="F550" s="12"/>
    </row>
    <row r="551" spans="1:6" ht="15">
      <c r="A551" s="11"/>
      <c r="B551" s="12"/>
      <c r="C551" s="17"/>
      <c r="D551" s="13"/>
      <c r="E551" s="16"/>
      <c r="F551" s="12"/>
    </row>
    <row r="552" spans="1:6" ht="15">
      <c r="A552" s="10" t="s">
        <v>527</v>
      </c>
      <c r="B552" s="12"/>
      <c r="C552" s="17"/>
      <c r="D552" s="13"/>
      <c r="E552" s="16"/>
      <c r="F552" s="12"/>
    </row>
    <row r="553" spans="1:6" ht="15">
      <c r="A553" s="11" t="s">
        <v>528</v>
      </c>
      <c r="B553" s="12" t="s">
        <v>70</v>
      </c>
      <c r="C553" s="37">
        <v>1405</v>
      </c>
      <c r="D553" s="13">
        <v>167.99</v>
      </c>
      <c r="E553" s="29">
        <f aca="true" t="shared" si="33" ref="E553:E562">C553/D553</f>
        <v>8.363593071016131</v>
      </c>
      <c r="F553" s="12" t="s">
        <v>71</v>
      </c>
    </row>
    <row r="554" spans="1:6" ht="15">
      <c r="A554" s="11" t="s">
        <v>529</v>
      </c>
      <c r="B554" s="12" t="s">
        <v>70</v>
      </c>
      <c r="C554" s="37">
        <v>4526</v>
      </c>
      <c r="D554" s="13">
        <v>180.37</v>
      </c>
      <c r="E554" s="29">
        <f t="shared" si="33"/>
        <v>25.092864667073236</v>
      </c>
      <c r="F554" s="12" t="s">
        <v>71</v>
      </c>
    </row>
    <row r="555" spans="1:6" ht="15">
      <c r="A555" s="11" t="s">
        <v>48</v>
      </c>
      <c r="B555" s="12" t="s">
        <v>70</v>
      </c>
      <c r="C555" s="37">
        <v>3683</v>
      </c>
      <c r="D555" s="13">
        <v>67.97</v>
      </c>
      <c r="E555" s="29">
        <f t="shared" si="33"/>
        <v>54.18567014859497</v>
      </c>
      <c r="F555" s="12" t="s">
        <v>71</v>
      </c>
    </row>
    <row r="556" spans="1:6" ht="15">
      <c r="A556" s="11" t="s">
        <v>530</v>
      </c>
      <c r="B556" s="12" t="s">
        <v>70</v>
      </c>
      <c r="C556" s="37">
        <v>1554</v>
      </c>
      <c r="D556" s="13">
        <v>67.41</v>
      </c>
      <c r="E556" s="29">
        <f t="shared" si="33"/>
        <v>23.052959501557634</v>
      </c>
      <c r="F556" s="12" t="s">
        <v>71</v>
      </c>
    </row>
    <row r="557" spans="1:6" ht="15">
      <c r="A557" s="11" t="s">
        <v>531</v>
      </c>
      <c r="B557" s="12" t="s">
        <v>70</v>
      </c>
      <c r="C557" s="37">
        <v>2281</v>
      </c>
      <c r="D557" s="13">
        <v>134.85</v>
      </c>
      <c r="E557" s="29">
        <f t="shared" si="33"/>
        <v>16.915090841675937</v>
      </c>
      <c r="F557" s="12" t="s">
        <v>71</v>
      </c>
    </row>
    <row r="558" spans="1:6" ht="15">
      <c r="A558" s="11" t="s">
        <v>56</v>
      </c>
      <c r="B558" s="12" t="s">
        <v>70</v>
      </c>
      <c r="C558" s="37">
        <v>4164</v>
      </c>
      <c r="D558" s="13">
        <v>57.51</v>
      </c>
      <c r="E558" s="29">
        <f t="shared" si="33"/>
        <v>72.40479916536255</v>
      </c>
      <c r="F558" s="12" t="s">
        <v>71</v>
      </c>
    </row>
    <row r="559" spans="1:6" ht="15">
      <c r="A559" s="11" t="s">
        <v>532</v>
      </c>
      <c r="B559" s="12" t="s">
        <v>70</v>
      </c>
      <c r="C559" s="37">
        <v>2199</v>
      </c>
      <c r="D559" s="13">
        <v>74.58</v>
      </c>
      <c r="E559" s="29">
        <f t="shared" si="33"/>
        <v>29.485116653258245</v>
      </c>
      <c r="F559" s="12" t="s">
        <v>71</v>
      </c>
    </row>
    <row r="560" spans="1:6" ht="15">
      <c r="A560" s="11" t="s">
        <v>533</v>
      </c>
      <c r="B560" s="12" t="s">
        <v>70</v>
      </c>
      <c r="C560" s="37">
        <v>1117</v>
      </c>
      <c r="D560" s="13">
        <v>64.66</v>
      </c>
      <c r="E560" s="29">
        <f t="shared" si="33"/>
        <v>17.274976801732137</v>
      </c>
      <c r="F560" s="12" t="s">
        <v>71</v>
      </c>
    </row>
    <row r="561" spans="1:6" ht="15">
      <c r="A561" s="11" t="s">
        <v>534</v>
      </c>
      <c r="B561" s="12" t="s">
        <v>70</v>
      </c>
      <c r="C561" s="37">
        <v>894</v>
      </c>
      <c r="D561" s="13">
        <v>205.62</v>
      </c>
      <c r="E561" s="29">
        <f t="shared" si="33"/>
        <v>4.3478260869565215</v>
      </c>
      <c r="F561" s="12" t="s">
        <v>71</v>
      </c>
    </row>
    <row r="562" spans="1:6" s="30" customFormat="1" ht="15">
      <c r="A562" s="19" t="s">
        <v>501</v>
      </c>
      <c r="B562" s="20"/>
      <c r="C562" s="38">
        <f>SUM(C553:C561)</f>
        <v>21823</v>
      </c>
      <c r="D562" s="33">
        <f>SUM(D553:D561)</f>
        <v>1020.96</v>
      </c>
      <c r="E562" s="32">
        <f t="shared" si="33"/>
        <v>21.37498041059395</v>
      </c>
      <c r="F562" s="20"/>
    </row>
    <row r="563" spans="1:6" ht="15">
      <c r="A563" s="6"/>
      <c r="B563" s="7"/>
      <c r="C563" s="17"/>
      <c r="D563" s="7"/>
      <c r="E563" s="16"/>
      <c r="F563" s="7"/>
    </row>
    <row r="564" spans="1:6" ht="15">
      <c r="A564" s="6"/>
      <c r="B564" s="7"/>
      <c r="C564" s="17"/>
      <c r="D564" s="7"/>
      <c r="E564" s="16"/>
      <c r="F564" s="7"/>
    </row>
    <row r="565" spans="1:6" ht="15">
      <c r="A565" s="10" t="s">
        <v>535</v>
      </c>
      <c r="B565" s="7"/>
      <c r="C565" s="17"/>
      <c r="D565" s="7"/>
      <c r="E565" s="16"/>
      <c r="F565" s="7"/>
    </row>
    <row r="566" spans="1:6" ht="15">
      <c r="A566" s="11" t="s">
        <v>536</v>
      </c>
      <c r="B566" s="12"/>
      <c r="C566" s="37">
        <v>557</v>
      </c>
      <c r="D566" s="13">
        <v>137.17</v>
      </c>
      <c r="E566" s="29">
        <f aca="true" t="shared" si="34" ref="E566:E578">C566/D566</f>
        <v>4.060654662098127</v>
      </c>
      <c r="F566" s="12" t="s">
        <v>71</v>
      </c>
    </row>
    <row r="567" spans="1:6" ht="15">
      <c r="A567" s="11" t="s">
        <v>537</v>
      </c>
      <c r="B567" s="12" t="s">
        <v>99</v>
      </c>
      <c r="C567" s="37">
        <v>971</v>
      </c>
      <c r="D567" s="13">
        <v>98.3</v>
      </c>
      <c r="E567" s="29">
        <f t="shared" si="34"/>
        <v>9.87792472024415</v>
      </c>
      <c r="F567" s="12" t="s">
        <v>71</v>
      </c>
    </row>
    <row r="568" spans="1:6" ht="15">
      <c r="A568" s="11" t="s">
        <v>538</v>
      </c>
      <c r="B568" s="12">
        <v>5</v>
      </c>
      <c r="C568" s="37">
        <v>473</v>
      </c>
      <c r="D568" s="13">
        <v>84.78</v>
      </c>
      <c r="E568" s="29">
        <f t="shared" si="34"/>
        <v>5.5791460250058975</v>
      </c>
      <c r="F568" s="12" t="s">
        <v>71</v>
      </c>
    </row>
    <row r="569" spans="1:6" ht="15">
      <c r="A569" s="11" t="s">
        <v>539</v>
      </c>
      <c r="B569" s="12"/>
      <c r="C569" s="37">
        <v>446</v>
      </c>
      <c r="D569" s="13">
        <v>62.49</v>
      </c>
      <c r="E569" s="29">
        <f t="shared" si="34"/>
        <v>7.137141942710834</v>
      </c>
      <c r="F569" s="12" t="s">
        <v>71</v>
      </c>
    </row>
    <row r="570" spans="1:6" ht="15">
      <c r="A570" s="11" t="s">
        <v>540</v>
      </c>
      <c r="B570" s="12" t="s">
        <v>99</v>
      </c>
      <c r="C570" s="37">
        <v>374</v>
      </c>
      <c r="D570" s="13">
        <v>28.17</v>
      </c>
      <c r="E570" s="29">
        <f t="shared" si="34"/>
        <v>13.276535321263754</v>
      </c>
      <c r="F570" s="12" t="s">
        <v>71</v>
      </c>
    </row>
    <row r="571" spans="1:6" ht="15">
      <c r="A571" s="11" t="s">
        <v>541</v>
      </c>
      <c r="B571" s="12" t="s">
        <v>99</v>
      </c>
      <c r="C571" s="37">
        <v>439</v>
      </c>
      <c r="D571" s="13">
        <v>58.41</v>
      </c>
      <c r="E571" s="29">
        <f t="shared" si="34"/>
        <v>7.515836329395652</v>
      </c>
      <c r="F571" s="12" t="s">
        <v>71</v>
      </c>
    </row>
    <row r="572" spans="1:6" ht="15">
      <c r="A572" s="11" t="s">
        <v>542</v>
      </c>
      <c r="B572" s="12">
        <v>5</v>
      </c>
      <c r="C572" s="37">
        <v>416</v>
      </c>
      <c r="D572" s="13">
        <v>66.63</v>
      </c>
      <c r="E572" s="29">
        <f t="shared" si="34"/>
        <v>6.2434338886387515</v>
      </c>
      <c r="F572" s="12" t="s">
        <v>71</v>
      </c>
    </row>
    <row r="573" spans="1:6" ht="15">
      <c r="A573" s="11" t="s">
        <v>543</v>
      </c>
      <c r="B573" s="12" t="s">
        <v>99</v>
      </c>
      <c r="C573" s="37">
        <v>1854</v>
      </c>
      <c r="D573" s="13">
        <v>21.77</v>
      </c>
      <c r="E573" s="29">
        <f t="shared" si="34"/>
        <v>85.16306844281121</v>
      </c>
      <c r="F573" s="12" t="s">
        <v>71</v>
      </c>
    </row>
    <row r="574" spans="1:6" ht="15">
      <c r="A574" s="11" t="s">
        <v>544</v>
      </c>
      <c r="B574" s="12" t="s">
        <v>99</v>
      </c>
      <c r="C574" s="37">
        <v>1067</v>
      </c>
      <c r="D574" s="13">
        <v>83.23</v>
      </c>
      <c r="E574" s="29">
        <f t="shared" si="34"/>
        <v>12.819896671873122</v>
      </c>
      <c r="F574" s="12" t="s">
        <v>71</v>
      </c>
    </row>
    <row r="575" spans="1:6" ht="15">
      <c r="A575" s="11" t="s">
        <v>545</v>
      </c>
      <c r="B575" s="12" t="s">
        <v>76</v>
      </c>
      <c r="C575" s="37">
        <v>558</v>
      </c>
      <c r="D575" s="13">
        <v>87.85</v>
      </c>
      <c r="E575" s="29">
        <f t="shared" si="34"/>
        <v>6.351735913488902</v>
      </c>
      <c r="F575" s="12" t="s">
        <v>71</v>
      </c>
    </row>
    <row r="576" spans="1:6" ht="15">
      <c r="A576" s="11" t="s">
        <v>546</v>
      </c>
      <c r="B576" s="12" t="s">
        <v>99</v>
      </c>
      <c r="C576" s="37">
        <v>347</v>
      </c>
      <c r="D576" s="13">
        <v>65.99</v>
      </c>
      <c r="E576" s="29">
        <f t="shared" si="34"/>
        <v>5.258372480678891</v>
      </c>
      <c r="F576" s="12" t="s">
        <v>71</v>
      </c>
    </row>
    <row r="577" spans="1:6" ht="15">
      <c r="A577" s="11" t="s">
        <v>547</v>
      </c>
      <c r="B577" s="12" t="s">
        <v>99</v>
      </c>
      <c r="C577" s="37">
        <v>389</v>
      </c>
      <c r="D577" s="13">
        <v>61.52</v>
      </c>
      <c r="E577" s="29">
        <f t="shared" si="34"/>
        <v>6.323146944083224</v>
      </c>
      <c r="F577" s="12" t="s">
        <v>71</v>
      </c>
    </row>
    <row r="578" spans="1:6" s="30" customFormat="1" ht="15">
      <c r="A578" s="19" t="s">
        <v>102</v>
      </c>
      <c r="B578" s="20"/>
      <c r="C578" s="38">
        <f>SUM(C566:C577)</f>
        <v>7891</v>
      </c>
      <c r="D578" s="33">
        <f>SUM(D566:D577)</f>
        <v>856.3100000000001</v>
      </c>
      <c r="E578" s="32">
        <f t="shared" si="34"/>
        <v>9.215120692272658</v>
      </c>
      <c r="F578" s="20"/>
    </row>
    <row r="579" spans="1:6" ht="15">
      <c r="A579" s="6"/>
      <c r="B579" s="7"/>
      <c r="C579" s="17"/>
      <c r="D579" s="7"/>
      <c r="E579" s="16"/>
      <c r="F579" s="7"/>
    </row>
    <row r="580" spans="1:6" ht="15">
      <c r="A580" s="6"/>
      <c r="B580" s="7"/>
      <c r="C580" s="17"/>
      <c r="D580" s="7"/>
      <c r="E580" s="16"/>
      <c r="F580" s="7"/>
    </row>
    <row r="581" spans="1:6" ht="15">
      <c r="A581" s="10" t="s">
        <v>548</v>
      </c>
      <c r="B581" s="7"/>
      <c r="C581" s="17"/>
      <c r="D581" s="7"/>
      <c r="E581" s="16"/>
      <c r="F581" s="7"/>
    </row>
    <row r="582" spans="1:6" ht="15">
      <c r="A582" s="11" t="s">
        <v>549</v>
      </c>
      <c r="B582" s="12" t="s">
        <v>138</v>
      </c>
      <c r="C582" s="37">
        <v>3497</v>
      </c>
      <c r="D582" s="13">
        <v>39.88</v>
      </c>
      <c r="E582" s="29">
        <f aca="true" t="shared" si="35" ref="E582:E588">C582/D582</f>
        <v>87.68806419257773</v>
      </c>
      <c r="F582" s="12" t="s">
        <v>71</v>
      </c>
    </row>
    <row r="583" spans="1:6" ht="15">
      <c r="A583" s="11" t="s">
        <v>550</v>
      </c>
      <c r="B583" s="12" t="s">
        <v>138</v>
      </c>
      <c r="C583" s="37">
        <v>4630</v>
      </c>
      <c r="D583" s="13">
        <v>79.44</v>
      </c>
      <c r="E583" s="29">
        <f t="shared" si="35"/>
        <v>58.28298086606244</v>
      </c>
      <c r="F583" s="12" t="s">
        <v>71</v>
      </c>
    </row>
    <row r="584" spans="1:6" ht="15">
      <c r="A584" s="11" t="s">
        <v>551</v>
      </c>
      <c r="B584" s="12" t="s">
        <v>99</v>
      </c>
      <c r="C584" s="37">
        <v>275</v>
      </c>
      <c r="D584" s="13">
        <v>22.13</v>
      </c>
      <c r="E584" s="29">
        <f t="shared" si="35"/>
        <v>12.426570266606417</v>
      </c>
      <c r="F584" s="12" t="s">
        <v>78</v>
      </c>
    </row>
    <row r="585" spans="1:6" ht="15">
      <c r="A585" s="11" t="s">
        <v>552</v>
      </c>
      <c r="B585" s="18" t="s">
        <v>88</v>
      </c>
      <c r="C585" s="37">
        <v>902</v>
      </c>
      <c r="D585" s="13">
        <v>38.52</v>
      </c>
      <c r="E585" s="29">
        <f t="shared" si="35"/>
        <v>23.416407061266874</v>
      </c>
      <c r="F585" s="12" t="s">
        <v>71</v>
      </c>
    </row>
    <row r="586" spans="1:6" ht="15">
      <c r="A586" s="11" t="s">
        <v>553</v>
      </c>
      <c r="B586" s="12" t="s">
        <v>138</v>
      </c>
      <c r="C586" s="37">
        <v>5112</v>
      </c>
      <c r="D586" s="13">
        <v>31.18</v>
      </c>
      <c r="E586" s="29">
        <f t="shared" si="35"/>
        <v>163.95125080179602</v>
      </c>
      <c r="F586" s="12" t="s">
        <v>71</v>
      </c>
    </row>
    <row r="587" spans="1:6" ht="15">
      <c r="A587" s="11" t="s">
        <v>554</v>
      </c>
      <c r="B587" s="12" t="s">
        <v>76</v>
      </c>
      <c r="C587" s="37">
        <v>1835</v>
      </c>
      <c r="D587" s="13">
        <v>31.22</v>
      </c>
      <c r="E587" s="29">
        <f t="shared" si="35"/>
        <v>58.77642536835362</v>
      </c>
      <c r="F587" s="12" t="s">
        <v>71</v>
      </c>
    </row>
    <row r="588" spans="1:6" s="30" customFormat="1" ht="15">
      <c r="A588" s="19" t="s">
        <v>302</v>
      </c>
      <c r="B588" s="20"/>
      <c r="C588" s="38">
        <f>SUM(C582:C587)</f>
        <v>16251</v>
      </c>
      <c r="D588" s="33">
        <f>SUM(D582:D587)</f>
        <v>242.37</v>
      </c>
      <c r="E588" s="32">
        <f t="shared" si="35"/>
        <v>67.05037752197055</v>
      </c>
      <c r="F588" s="20"/>
    </row>
    <row r="589" spans="1:6" ht="15">
      <c r="A589" s="6"/>
      <c r="B589" s="7"/>
      <c r="C589" s="17"/>
      <c r="D589" s="7"/>
      <c r="E589" s="16"/>
      <c r="F589" s="7"/>
    </row>
    <row r="590" spans="1:6" ht="15">
      <c r="A590" s="6"/>
      <c r="B590" s="7"/>
      <c r="C590" s="17"/>
      <c r="D590" s="7"/>
      <c r="E590" s="16"/>
      <c r="F590" s="7"/>
    </row>
    <row r="591" spans="1:6" ht="15">
      <c r="A591" s="10" t="s">
        <v>555</v>
      </c>
      <c r="B591" s="7"/>
      <c r="C591" s="17"/>
      <c r="D591" s="7"/>
      <c r="E591" s="16"/>
      <c r="F591" s="7"/>
    </row>
    <row r="592" spans="1:6" ht="15">
      <c r="A592" s="11" t="s">
        <v>556</v>
      </c>
      <c r="B592" s="12" t="s">
        <v>70</v>
      </c>
      <c r="C592" s="37">
        <v>3367</v>
      </c>
      <c r="D592" s="13">
        <v>99.62</v>
      </c>
      <c r="E592" s="29">
        <f aca="true" t="shared" si="36" ref="E592:E604">C592/D592</f>
        <v>33.79843404938767</v>
      </c>
      <c r="F592" s="12" t="s">
        <v>71</v>
      </c>
    </row>
    <row r="593" spans="1:6" ht="15">
      <c r="A593" s="11" t="s">
        <v>557</v>
      </c>
      <c r="B593" s="12" t="s">
        <v>88</v>
      </c>
      <c r="C593" s="37">
        <v>876</v>
      </c>
      <c r="D593" s="13">
        <v>255</v>
      </c>
      <c r="E593" s="29">
        <f t="shared" si="36"/>
        <v>3.4352941176470586</v>
      </c>
      <c r="F593" s="12" t="s">
        <v>71</v>
      </c>
    </row>
    <row r="594" spans="1:6" ht="15">
      <c r="A594" s="11" t="s">
        <v>558</v>
      </c>
      <c r="B594" s="12" t="s">
        <v>70</v>
      </c>
      <c r="C594" s="37">
        <v>1352</v>
      </c>
      <c r="D594" s="13">
        <v>67.52</v>
      </c>
      <c r="E594" s="29">
        <f t="shared" si="36"/>
        <v>20.023696682464458</v>
      </c>
      <c r="F594" s="12" t="s">
        <v>71</v>
      </c>
    </row>
    <row r="595" spans="1:6" ht="15">
      <c r="A595" s="26" t="s">
        <v>559</v>
      </c>
      <c r="B595" s="12" t="s">
        <v>70</v>
      </c>
      <c r="C595" s="37">
        <v>4482</v>
      </c>
      <c r="D595" s="13">
        <v>72.23</v>
      </c>
      <c r="E595" s="29">
        <f t="shared" si="36"/>
        <v>62.051779039180396</v>
      </c>
      <c r="F595" s="12" t="s">
        <v>71</v>
      </c>
    </row>
    <row r="596" spans="1:6" ht="15">
      <c r="A596" s="11" t="s">
        <v>560</v>
      </c>
      <c r="B596" s="12" t="s">
        <v>70</v>
      </c>
      <c r="C596" s="37">
        <v>1168</v>
      </c>
      <c r="D596" s="13">
        <v>59.51</v>
      </c>
      <c r="E596" s="29">
        <f t="shared" si="36"/>
        <v>19.626953453201143</v>
      </c>
      <c r="F596" s="12" t="s">
        <v>71</v>
      </c>
    </row>
    <row r="597" spans="1:6" ht="15">
      <c r="A597" s="11" t="s">
        <v>561</v>
      </c>
      <c r="B597" s="12" t="s">
        <v>70</v>
      </c>
      <c r="C597" s="37">
        <v>1238</v>
      </c>
      <c r="D597" s="13">
        <v>69.11</v>
      </c>
      <c r="E597" s="29">
        <f t="shared" si="36"/>
        <v>17.913471277673274</v>
      </c>
      <c r="F597" s="12" t="s">
        <v>71</v>
      </c>
    </row>
    <row r="598" spans="1:6" ht="15">
      <c r="A598" s="11" t="s">
        <v>562</v>
      </c>
      <c r="B598" s="12" t="s">
        <v>99</v>
      </c>
      <c r="C598" s="37">
        <v>2426</v>
      </c>
      <c r="D598" s="13">
        <v>12.7</v>
      </c>
      <c r="E598" s="29">
        <f t="shared" si="36"/>
        <v>191.02362204724412</v>
      </c>
      <c r="F598" s="12" t="s">
        <v>71</v>
      </c>
    </row>
    <row r="599" spans="1:6" ht="15">
      <c r="A599" s="11" t="s">
        <v>563</v>
      </c>
      <c r="B599" s="12" t="s">
        <v>76</v>
      </c>
      <c r="C599" s="37">
        <v>19</v>
      </c>
      <c r="D599" s="13">
        <v>1.53</v>
      </c>
      <c r="E599" s="29">
        <f t="shared" si="36"/>
        <v>12.418300653594772</v>
      </c>
      <c r="F599" s="12" t="s">
        <v>564</v>
      </c>
    </row>
    <row r="600" spans="1:6" ht="15">
      <c r="A600" s="11" t="s">
        <v>58</v>
      </c>
      <c r="B600" s="12" t="s">
        <v>70</v>
      </c>
      <c r="C600" s="37">
        <v>999</v>
      </c>
      <c r="D600" s="13">
        <v>2.97</v>
      </c>
      <c r="E600" s="29">
        <f t="shared" si="36"/>
        <v>336.3636363636363</v>
      </c>
      <c r="F600" s="12" t="s">
        <v>71</v>
      </c>
    </row>
    <row r="601" spans="1:6" ht="15">
      <c r="A601" s="11" t="s">
        <v>565</v>
      </c>
      <c r="B601" s="12" t="s">
        <v>70</v>
      </c>
      <c r="C601" s="37">
        <v>1078</v>
      </c>
      <c r="D601" s="13">
        <v>31.78</v>
      </c>
      <c r="E601" s="29">
        <f t="shared" si="36"/>
        <v>33.920704845814974</v>
      </c>
      <c r="F601" s="12" t="s">
        <v>71</v>
      </c>
    </row>
    <row r="602" spans="1:6" ht="15">
      <c r="A602" s="11" t="s">
        <v>566</v>
      </c>
      <c r="B602" s="12">
        <v>5</v>
      </c>
      <c r="C602" s="37">
        <v>3914</v>
      </c>
      <c r="D602" s="13">
        <v>10.45</v>
      </c>
      <c r="E602" s="29">
        <f t="shared" si="36"/>
        <v>374.54545454545456</v>
      </c>
      <c r="F602" s="12" t="s">
        <v>71</v>
      </c>
    </row>
    <row r="603" spans="1:6" ht="15">
      <c r="A603" s="11" t="s">
        <v>567</v>
      </c>
      <c r="B603" s="12" t="s">
        <v>76</v>
      </c>
      <c r="C603" s="37">
        <v>331</v>
      </c>
      <c r="D603" s="13">
        <v>3.29</v>
      </c>
      <c r="E603" s="29">
        <f t="shared" si="36"/>
        <v>100.6079027355623</v>
      </c>
      <c r="F603" s="12" t="s">
        <v>78</v>
      </c>
    </row>
    <row r="604" spans="1:6" s="30" customFormat="1" ht="15">
      <c r="A604" s="19" t="s">
        <v>102</v>
      </c>
      <c r="B604" s="20"/>
      <c r="C604" s="38">
        <f>SUM(C592:C603)</f>
        <v>21250</v>
      </c>
      <c r="D604" s="33">
        <f>SUM(D592:D603)</f>
        <v>685.71</v>
      </c>
      <c r="E604" s="32">
        <f t="shared" si="36"/>
        <v>30.989777019439703</v>
      </c>
      <c r="F604" s="20"/>
    </row>
    <row r="605" spans="1:6" ht="15">
      <c r="A605" s="6"/>
      <c r="B605" s="7"/>
      <c r="C605" s="17"/>
      <c r="D605" s="7"/>
      <c r="E605" s="16"/>
      <c r="F605" s="7"/>
    </row>
    <row r="606" spans="1:6" ht="15">
      <c r="A606" s="6"/>
      <c r="B606" s="7"/>
      <c r="C606" s="17"/>
      <c r="D606" s="7"/>
      <c r="E606" s="16"/>
      <c r="F606" s="7"/>
    </row>
    <row r="607" spans="1:6" ht="15">
      <c r="A607" s="10" t="s">
        <v>568</v>
      </c>
      <c r="B607" s="7"/>
      <c r="C607" s="17"/>
      <c r="D607" s="7"/>
      <c r="E607" s="16"/>
      <c r="F607" s="7"/>
    </row>
    <row r="608" spans="1:6" ht="15">
      <c r="A608" s="11" t="s">
        <v>569</v>
      </c>
      <c r="B608" s="12" t="s">
        <v>70</v>
      </c>
      <c r="C608" s="37">
        <v>9196</v>
      </c>
      <c r="D608" s="13">
        <v>28.53</v>
      </c>
      <c r="E608" s="29">
        <f aca="true" t="shared" si="37" ref="E608:E616">C608/D608</f>
        <v>322.3273746933053</v>
      </c>
      <c r="F608" s="12" t="s">
        <v>71</v>
      </c>
    </row>
    <row r="609" spans="1:6" ht="15">
      <c r="A609" s="11" t="s">
        <v>570</v>
      </c>
      <c r="B609" s="12" t="s">
        <v>70</v>
      </c>
      <c r="C609" s="37">
        <v>8022</v>
      </c>
      <c r="D609" s="13">
        <v>31.84</v>
      </c>
      <c r="E609" s="29">
        <f t="shared" si="37"/>
        <v>251.94723618090453</v>
      </c>
      <c r="F609" s="12" t="s">
        <v>71</v>
      </c>
    </row>
    <row r="610" spans="1:6" ht="15">
      <c r="A610" s="11" t="s">
        <v>571</v>
      </c>
      <c r="B610" s="12" t="s">
        <v>70</v>
      </c>
      <c r="C610" s="37">
        <v>7959</v>
      </c>
      <c r="D610" s="13">
        <v>61.22</v>
      </c>
      <c r="E610" s="29">
        <f t="shared" si="37"/>
        <v>130.00653381247957</v>
      </c>
      <c r="F610" s="12" t="s">
        <v>71</v>
      </c>
    </row>
    <row r="611" spans="1:6" ht="15">
      <c r="A611" s="11" t="s">
        <v>572</v>
      </c>
      <c r="B611" s="12" t="s">
        <v>70</v>
      </c>
      <c r="C611" s="37">
        <v>2299</v>
      </c>
      <c r="D611" s="13">
        <v>5.19</v>
      </c>
      <c r="E611" s="29">
        <f t="shared" si="37"/>
        <v>442.9672447013487</v>
      </c>
      <c r="F611" s="12" t="s">
        <v>71</v>
      </c>
    </row>
    <row r="612" spans="1:6" ht="15">
      <c r="A612" s="11" t="s">
        <v>573</v>
      </c>
      <c r="B612" s="12" t="s">
        <v>70</v>
      </c>
      <c r="C612" s="37">
        <v>2919</v>
      </c>
      <c r="D612" s="13">
        <v>8.16</v>
      </c>
      <c r="E612" s="29">
        <f t="shared" si="37"/>
        <v>357.7205882352941</v>
      </c>
      <c r="F612" s="12" t="s">
        <v>71</v>
      </c>
    </row>
    <row r="613" spans="1:6" ht="15">
      <c r="A613" s="11" t="s">
        <v>574</v>
      </c>
      <c r="B613" s="12" t="s">
        <v>70</v>
      </c>
      <c r="C613" s="37">
        <v>2664</v>
      </c>
      <c r="D613" s="13">
        <v>13.29</v>
      </c>
      <c r="E613" s="29">
        <f t="shared" si="37"/>
        <v>200.45146726862305</v>
      </c>
      <c r="F613" s="12" t="s">
        <v>71</v>
      </c>
    </row>
    <row r="614" spans="1:6" ht="15">
      <c r="A614" s="11" t="s">
        <v>575</v>
      </c>
      <c r="B614" s="12" t="s">
        <v>93</v>
      </c>
      <c r="C614" s="37">
        <v>4641</v>
      </c>
      <c r="D614" s="13">
        <v>44.01</v>
      </c>
      <c r="E614" s="29">
        <f t="shared" si="37"/>
        <v>105.45330606680301</v>
      </c>
      <c r="F614" s="12" t="s">
        <v>71</v>
      </c>
    </row>
    <row r="615" spans="1:6" ht="15">
      <c r="A615" s="11" t="s">
        <v>576</v>
      </c>
      <c r="B615" s="12" t="s">
        <v>70</v>
      </c>
      <c r="C615" s="37">
        <v>3462</v>
      </c>
      <c r="D615" s="13">
        <v>18.08</v>
      </c>
      <c r="E615" s="29">
        <f t="shared" si="37"/>
        <v>191.48230088495578</v>
      </c>
      <c r="F615" s="12" t="s">
        <v>71</v>
      </c>
    </row>
    <row r="616" spans="1:6" s="30" customFormat="1" ht="15">
      <c r="A616" s="19" t="s">
        <v>176</v>
      </c>
      <c r="B616" s="20"/>
      <c r="C616" s="38">
        <f>SUM(C608:C615)</f>
        <v>41162</v>
      </c>
      <c r="D616" s="33">
        <f>SUM(D608:D615)</f>
        <v>210.32</v>
      </c>
      <c r="E616" s="32">
        <f t="shared" si="37"/>
        <v>195.7112970711297</v>
      </c>
      <c r="F616" s="20"/>
    </row>
    <row r="617" spans="1:6" ht="15">
      <c r="A617" s="6"/>
      <c r="B617" s="7"/>
      <c r="C617" s="17"/>
      <c r="D617" s="7"/>
      <c r="E617" s="16"/>
      <c r="F617" s="7"/>
    </row>
    <row r="618" spans="1:6" ht="15">
      <c r="A618" s="6"/>
      <c r="B618" s="7"/>
      <c r="C618" s="17"/>
      <c r="D618" s="7"/>
      <c r="E618" s="16"/>
      <c r="F618" s="7"/>
    </row>
    <row r="619" spans="1:6" ht="15">
      <c r="A619" s="10" t="s">
        <v>577</v>
      </c>
      <c r="B619" s="7"/>
      <c r="C619" s="17"/>
      <c r="D619" s="7"/>
      <c r="E619" s="16"/>
      <c r="F619" s="7"/>
    </row>
    <row r="620" spans="1:6" ht="15">
      <c r="A620" s="11" t="s">
        <v>578</v>
      </c>
      <c r="B620" s="12" t="s">
        <v>70</v>
      </c>
      <c r="C620" s="37">
        <v>1041</v>
      </c>
      <c r="D620" s="13">
        <v>154.72</v>
      </c>
      <c r="E620" s="29">
        <f aca="true" t="shared" si="38" ref="E620:E637">C620/D620</f>
        <v>6.72828335056877</v>
      </c>
      <c r="F620" s="12" t="s">
        <v>71</v>
      </c>
    </row>
    <row r="621" spans="1:6" ht="15">
      <c r="A621" s="11" t="s">
        <v>579</v>
      </c>
      <c r="B621" s="12" t="s">
        <v>70</v>
      </c>
      <c r="C621" s="37">
        <v>1335</v>
      </c>
      <c r="D621" s="13">
        <v>97.48</v>
      </c>
      <c r="E621" s="29">
        <f t="shared" si="38"/>
        <v>13.695116947066063</v>
      </c>
      <c r="F621" s="12" t="s">
        <v>71</v>
      </c>
    </row>
    <row r="622" spans="1:6" ht="15">
      <c r="A622" s="11" t="s">
        <v>580</v>
      </c>
      <c r="B622" s="12" t="s">
        <v>70</v>
      </c>
      <c r="C622" s="37">
        <v>322</v>
      </c>
      <c r="D622" s="13">
        <v>296.16</v>
      </c>
      <c r="E622" s="29">
        <f t="shared" si="38"/>
        <v>1.0872501350621284</v>
      </c>
      <c r="F622" s="12" t="s">
        <v>71</v>
      </c>
    </row>
    <row r="623" spans="1:6" ht="15">
      <c r="A623" s="11" t="s">
        <v>581</v>
      </c>
      <c r="B623" s="12" t="s">
        <v>70</v>
      </c>
      <c r="C623" s="37">
        <v>304</v>
      </c>
      <c r="D623" s="13">
        <v>258.45</v>
      </c>
      <c r="E623" s="29">
        <f t="shared" si="38"/>
        <v>1.176242987038112</v>
      </c>
      <c r="F623" s="12" t="s">
        <v>71</v>
      </c>
    </row>
    <row r="624" spans="1:6" ht="15">
      <c r="A624" s="11" t="s">
        <v>582</v>
      </c>
      <c r="B624" s="12" t="s">
        <v>70</v>
      </c>
      <c r="C624" s="37">
        <v>606</v>
      </c>
      <c r="D624" s="13">
        <v>230.38</v>
      </c>
      <c r="E624" s="29">
        <f t="shared" si="38"/>
        <v>2.6304366698498134</v>
      </c>
      <c r="F624" s="12" t="s">
        <v>71</v>
      </c>
    </row>
    <row r="625" spans="1:6" ht="15">
      <c r="A625" s="11" t="s">
        <v>583</v>
      </c>
      <c r="B625" s="12" t="s">
        <v>70</v>
      </c>
      <c r="C625" s="37">
        <v>1661</v>
      </c>
      <c r="D625" s="13">
        <v>331.12</v>
      </c>
      <c r="E625" s="29">
        <f t="shared" si="38"/>
        <v>5.0163082870258515</v>
      </c>
      <c r="F625" s="12" t="s">
        <v>71</v>
      </c>
    </row>
    <row r="626" spans="1:6" ht="15">
      <c r="A626" s="11" t="s">
        <v>584</v>
      </c>
      <c r="B626" s="12" t="s">
        <v>99</v>
      </c>
      <c r="C626" s="37">
        <v>309</v>
      </c>
      <c r="D626" s="13">
        <v>100.59</v>
      </c>
      <c r="E626" s="29">
        <f t="shared" si="38"/>
        <v>3.071875932001193</v>
      </c>
      <c r="F626" s="12" t="s">
        <v>71</v>
      </c>
    </row>
    <row r="627" spans="1:6" ht="15">
      <c r="A627" s="11" t="s">
        <v>585</v>
      </c>
      <c r="B627" s="12" t="s">
        <v>70</v>
      </c>
      <c r="C627" s="37">
        <v>378</v>
      </c>
      <c r="D627" s="13">
        <v>91.22</v>
      </c>
      <c r="E627" s="29">
        <f t="shared" si="38"/>
        <v>4.143828107871081</v>
      </c>
      <c r="F627" s="12" t="s">
        <v>71</v>
      </c>
    </row>
    <row r="628" spans="1:6" ht="15">
      <c r="A628" s="11" t="s">
        <v>586</v>
      </c>
      <c r="B628" s="12" t="s">
        <v>70</v>
      </c>
      <c r="C628" s="37">
        <v>537</v>
      </c>
      <c r="D628" s="13">
        <v>109.05</v>
      </c>
      <c r="E628" s="29">
        <f t="shared" si="38"/>
        <v>4.924346629986245</v>
      </c>
      <c r="F628" s="12" t="s">
        <v>71</v>
      </c>
    </row>
    <row r="629" spans="1:6" ht="15">
      <c r="A629" s="11" t="s">
        <v>587</v>
      </c>
      <c r="B629" s="12" t="s">
        <v>76</v>
      </c>
      <c r="C629" s="37">
        <v>566</v>
      </c>
      <c r="D629" s="13">
        <v>75.94</v>
      </c>
      <c r="E629" s="29">
        <f t="shared" si="38"/>
        <v>7.453252567816698</v>
      </c>
      <c r="F629" s="12" t="s">
        <v>71</v>
      </c>
    </row>
    <row r="630" spans="1:6" ht="15">
      <c r="A630" s="11" t="s">
        <v>588</v>
      </c>
      <c r="B630" s="12" t="s">
        <v>76</v>
      </c>
      <c r="C630" s="37">
        <v>718</v>
      </c>
      <c r="D630" s="13">
        <v>118.42</v>
      </c>
      <c r="E630" s="29">
        <f t="shared" si="38"/>
        <v>6.063165005911164</v>
      </c>
      <c r="F630" s="12" t="s">
        <v>71</v>
      </c>
    </row>
    <row r="631" spans="1:6" ht="15">
      <c r="A631" s="11" t="s">
        <v>589</v>
      </c>
      <c r="B631" s="12" t="s">
        <v>70</v>
      </c>
      <c r="C631" s="37">
        <v>2753</v>
      </c>
      <c r="D631" s="13">
        <v>134.47</v>
      </c>
      <c r="E631" s="29">
        <f t="shared" si="38"/>
        <v>20.472967948241244</v>
      </c>
      <c r="F631" s="12" t="s">
        <v>71</v>
      </c>
    </row>
    <row r="632" spans="1:6" ht="15">
      <c r="A632" s="11" t="s">
        <v>590</v>
      </c>
      <c r="B632" s="12" t="s">
        <v>99</v>
      </c>
      <c r="C632" s="37">
        <v>386</v>
      </c>
      <c r="D632" s="13">
        <v>82.32</v>
      </c>
      <c r="E632" s="29">
        <f t="shared" si="38"/>
        <v>4.689018464528669</v>
      </c>
      <c r="F632" s="12" t="s">
        <v>71</v>
      </c>
    </row>
    <row r="633" spans="1:6" ht="15">
      <c r="A633" s="11" t="s">
        <v>591</v>
      </c>
      <c r="B633" s="12" t="s">
        <v>70</v>
      </c>
      <c r="C633" s="37">
        <v>987</v>
      </c>
      <c r="D633" s="13">
        <v>87.07</v>
      </c>
      <c r="E633" s="29">
        <f t="shared" si="38"/>
        <v>11.335706902492248</v>
      </c>
      <c r="F633" s="12" t="s">
        <v>71</v>
      </c>
    </row>
    <row r="634" spans="1:6" ht="15">
      <c r="A634" s="11" t="s">
        <v>592</v>
      </c>
      <c r="B634" s="12" t="s">
        <v>70</v>
      </c>
      <c r="C634" s="37">
        <v>1659</v>
      </c>
      <c r="D634" s="13">
        <v>16.87</v>
      </c>
      <c r="E634" s="29">
        <f t="shared" si="38"/>
        <v>98.3402489626556</v>
      </c>
      <c r="F634" s="12" t="s">
        <v>71</v>
      </c>
    </row>
    <row r="635" spans="1:6" ht="15">
      <c r="A635" s="11" t="s">
        <v>593</v>
      </c>
      <c r="B635" s="12" t="s">
        <v>70</v>
      </c>
      <c r="C635" s="37">
        <v>490</v>
      </c>
      <c r="D635" s="13">
        <v>186.45</v>
      </c>
      <c r="E635" s="29">
        <f t="shared" si="38"/>
        <v>2.6280504156610354</v>
      </c>
      <c r="F635" s="12" t="s">
        <v>71</v>
      </c>
    </row>
    <row r="636" spans="1:6" ht="15">
      <c r="A636" s="11" t="s">
        <v>594</v>
      </c>
      <c r="B636" s="12" t="s">
        <v>70</v>
      </c>
      <c r="C636" s="37">
        <v>1425</v>
      </c>
      <c r="D636" s="13">
        <v>95.53</v>
      </c>
      <c r="E636" s="29">
        <f t="shared" si="38"/>
        <v>14.916780069088244</v>
      </c>
      <c r="F636" s="12" t="s">
        <v>71</v>
      </c>
    </row>
    <row r="637" spans="1:6" s="30" customFormat="1" ht="15">
      <c r="A637" s="19" t="s">
        <v>520</v>
      </c>
      <c r="B637" s="20"/>
      <c r="C637" s="38">
        <f>SUM(C620:C636)</f>
        <v>15477</v>
      </c>
      <c r="D637" s="33">
        <f>SUM(D620:D636)</f>
        <v>2466.2400000000002</v>
      </c>
      <c r="E637" s="32">
        <f t="shared" si="38"/>
        <v>6.275544959128065</v>
      </c>
      <c r="F637" s="20"/>
    </row>
    <row r="638" spans="1:6" ht="15">
      <c r="A638" s="6"/>
      <c r="B638" s="7"/>
      <c r="C638" s="17"/>
      <c r="D638" s="7"/>
      <c r="E638" s="16"/>
      <c r="F638" s="7"/>
    </row>
    <row r="639" spans="1:6" ht="15">
      <c r="A639" s="6"/>
      <c r="B639" s="7"/>
      <c r="C639" s="17"/>
      <c r="D639" s="7"/>
      <c r="E639" s="16"/>
      <c r="F639" s="7"/>
    </row>
    <row r="640" spans="1:6" ht="15">
      <c r="A640" s="10" t="s">
        <v>595</v>
      </c>
      <c r="B640" s="7"/>
      <c r="C640" s="17"/>
      <c r="D640" s="7"/>
      <c r="E640" s="16"/>
      <c r="F640" s="7"/>
    </row>
    <row r="641" spans="1:6" ht="15">
      <c r="A641" s="11" t="s">
        <v>596</v>
      </c>
      <c r="B641" s="12" t="s">
        <v>70</v>
      </c>
      <c r="C641" s="37">
        <v>4300</v>
      </c>
      <c r="D641" s="13">
        <v>59.38</v>
      </c>
      <c r="E641" s="29">
        <f aca="true" t="shared" si="39" ref="E641:E653">C641/D641</f>
        <v>72.41495453014483</v>
      </c>
      <c r="F641" s="12" t="s">
        <v>71</v>
      </c>
    </row>
    <row r="642" spans="1:6" ht="15">
      <c r="A642" s="11" t="s">
        <v>597</v>
      </c>
      <c r="B642" s="12" t="s">
        <v>70</v>
      </c>
      <c r="C642" s="37">
        <v>3379</v>
      </c>
      <c r="D642" s="13">
        <v>48.38</v>
      </c>
      <c r="E642" s="29">
        <f t="shared" si="39"/>
        <v>69.84291029350972</v>
      </c>
      <c r="F642" s="12" t="s">
        <v>71</v>
      </c>
    </row>
    <row r="643" spans="1:6" ht="15">
      <c r="A643" s="11" t="s">
        <v>598</v>
      </c>
      <c r="B643" s="12" t="s">
        <v>93</v>
      </c>
      <c r="C643" s="37">
        <v>1275</v>
      </c>
      <c r="D643" s="13">
        <v>78.08</v>
      </c>
      <c r="E643" s="29">
        <f t="shared" si="39"/>
        <v>16.329405737704917</v>
      </c>
      <c r="F643" s="12" t="s">
        <v>71</v>
      </c>
    </row>
    <row r="644" spans="1:6" ht="15">
      <c r="A644" s="11" t="s">
        <v>599</v>
      </c>
      <c r="B644" s="12" t="s">
        <v>99</v>
      </c>
      <c r="C644" s="37">
        <v>70</v>
      </c>
      <c r="D644" s="13">
        <v>74.41</v>
      </c>
      <c r="E644" s="29">
        <f t="shared" si="39"/>
        <v>0.9407337723424272</v>
      </c>
      <c r="F644" s="12" t="s">
        <v>306</v>
      </c>
    </row>
    <row r="645" spans="1:6" ht="15">
      <c r="A645" s="11" t="s">
        <v>600</v>
      </c>
      <c r="B645" s="12" t="s">
        <v>70</v>
      </c>
      <c r="C645" s="37">
        <v>1112</v>
      </c>
      <c r="D645" s="13">
        <v>100.95</v>
      </c>
      <c r="E645" s="29">
        <f t="shared" si="39"/>
        <v>11.015354135710748</v>
      </c>
      <c r="F645" s="12" t="s">
        <v>71</v>
      </c>
    </row>
    <row r="646" spans="1:6" ht="15">
      <c r="A646" s="11" t="s">
        <v>601</v>
      </c>
      <c r="B646" s="12" t="s">
        <v>70</v>
      </c>
      <c r="C646" s="37">
        <v>1390</v>
      </c>
      <c r="D646" s="13">
        <v>18.44</v>
      </c>
      <c r="E646" s="29">
        <f t="shared" si="39"/>
        <v>75.37960954446854</v>
      </c>
      <c r="F646" s="12" t="s">
        <v>71</v>
      </c>
    </row>
    <row r="647" spans="1:6" ht="15">
      <c r="A647" s="11" t="s">
        <v>602</v>
      </c>
      <c r="B647" s="12" t="s">
        <v>70</v>
      </c>
      <c r="C647" s="37">
        <v>6807</v>
      </c>
      <c r="D647" s="13">
        <v>107.04</v>
      </c>
      <c r="E647" s="29">
        <f t="shared" si="39"/>
        <v>63.59304932735426</v>
      </c>
      <c r="F647" s="12" t="s">
        <v>71</v>
      </c>
    </row>
    <row r="648" spans="1:6" ht="15">
      <c r="A648" s="11" t="s">
        <v>603</v>
      </c>
      <c r="B648" s="12" t="s">
        <v>70</v>
      </c>
      <c r="C648" s="37">
        <v>1794</v>
      </c>
      <c r="D648" s="13">
        <v>75.56</v>
      </c>
      <c r="E648" s="29">
        <f t="shared" si="39"/>
        <v>23.742721016410798</v>
      </c>
      <c r="F648" s="12" t="s">
        <v>71</v>
      </c>
    </row>
    <row r="649" spans="1:6" ht="15">
      <c r="A649" s="11" t="s">
        <v>604</v>
      </c>
      <c r="B649" s="12" t="s">
        <v>70</v>
      </c>
      <c r="C649" s="37">
        <v>9854</v>
      </c>
      <c r="D649" s="13">
        <v>72.52</v>
      </c>
      <c r="E649" s="29">
        <f t="shared" si="39"/>
        <v>135.87975730832875</v>
      </c>
      <c r="F649" s="12" t="s">
        <v>71</v>
      </c>
    </row>
    <row r="650" spans="1:6" ht="15">
      <c r="A650" s="11" t="s">
        <v>605</v>
      </c>
      <c r="B650" s="12" t="s">
        <v>70</v>
      </c>
      <c r="C650" s="37">
        <v>3266</v>
      </c>
      <c r="D650" s="13">
        <v>61.18</v>
      </c>
      <c r="E650" s="29">
        <f t="shared" si="39"/>
        <v>53.38345864661654</v>
      </c>
      <c r="F650" s="12" t="s">
        <v>71</v>
      </c>
    </row>
    <row r="651" spans="1:6" ht="15">
      <c r="A651" s="11" t="s">
        <v>606</v>
      </c>
      <c r="B651" s="12" t="s">
        <v>70</v>
      </c>
      <c r="C651" s="37">
        <v>1227</v>
      </c>
      <c r="D651" s="13">
        <v>50.18</v>
      </c>
      <c r="E651" s="29">
        <f t="shared" si="39"/>
        <v>24.45197289756875</v>
      </c>
      <c r="F651" s="12" t="s">
        <v>71</v>
      </c>
    </row>
    <row r="652" spans="1:6" ht="15">
      <c r="A652" s="11" t="s">
        <v>607</v>
      </c>
      <c r="B652" s="12" t="s">
        <v>99</v>
      </c>
      <c r="C652" s="37">
        <v>851</v>
      </c>
      <c r="D652" s="13">
        <v>6.83</v>
      </c>
      <c r="E652" s="29">
        <f t="shared" si="39"/>
        <v>124.59736456808199</v>
      </c>
      <c r="F652" s="12" t="s">
        <v>71</v>
      </c>
    </row>
    <row r="653" spans="1:6" s="30" customFormat="1" ht="15">
      <c r="A653" s="19" t="s">
        <v>102</v>
      </c>
      <c r="B653" s="20"/>
      <c r="C653" s="38">
        <f>SUM(C641:C652)</f>
        <v>35325</v>
      </c>
      <c r="D653" s="33">
        <f>SUM(D641:D652)</f>
        <v>752.9499999999999</v>
      </c>
      <c r="E653" s="32">
        <f t="shared" si="39"/>
        <v>46.915465834384754</v>
      </c>
      <c r="F653" s="20"/>
    </row>
    <row r="654" spans="1:6" ht="15">
      <c r="A654" s="6"/>
      <c r="B654" s="7"/>
      <c r="C654" s="17"/>
      <c r="D654" s="7"/>
      <c r="E654" s="16"/>
      <c r="F654" s="7"/>
    </row>
    <row r="655" spans="1:6" ht="15">
      <c r="A655" s="6"/>
      <c r="B655" s="7"/>
      <c r="C655" s="17"/>
      <c r="D655" s="7"/>
      <c r="E655" s="16"/>
      <c r="F655" s="7"/>
    </row>
    <row r="656" spans="1:6" ht="15">
      <c r="A656" s="10" t="s">
        <v>608</v>
      </c>
      <c r="B656" s="7"/>
      <c r="C656" s="17"/>
      <c r="D656" s="7"/>
      <c r="E656" s="16"/>
      <c r="F656" s="7"/>
    </row>
    <row r="657" spans="1:6" ht="15">
      <c r="A657" s="11" t="s">
        <v>609</v>
      </c>
      <c r="B657" s="12" t="s">
        <v>88</v>
      </c>
      <c r="C657" s="37">
        <v>911</v>
      </c>
      <c r="D657" s="13">
        <v>57.22</v>
      </c>
      <c r="E657" s="29">
        <f aca="true" t="shared" si="40" ref="E657:E662">C657/D657</f>
        <v>15.921006641034603</v>
      </c>
      <c r="F657" s="12" t="s">
        <v>71</v>
      </c>
    </row>
    <row r="658" spans="1:6" ht="15">
      <c r="A658" s="11" t="s">
        <v>610</v>
      </c>
      <c r="B658" s="12" t="s">
        <v>70</v>
      </c>
      <c r="C658" s="37">
        <v>4224</v>
      </c>
      <c r="D658" s="13">
        <v>20.14</v>
      </c>
      <c r="E658" s="29">
        <f t="shared" si="40"/>
        <v>209.73187686196624</v>
      </c>
      <c r="F658" s="12" t="s">
        <v>71</v>
      </c>
    </row>
    <row r="659" spans="1:6" ht="15">
      <c r="A659" s="11" t="s">
        <v>611</v>
      </c>
      <c r="B659" s="12" t="s">
        <v>70</v>
      </c>
      <c r="C659" s="37">
        <v>3079</v>
      </c>
      <c r="D659" s="13">
        <v>8.5</v>
      </c>
      <c r="E659" s="29">
        <f t="shared" si="40"/>
        <v>362.2352941176471</v>
      </c>
      <c r="F659" s="12" t="s">
        <v>71</v>
      </c>
    </row>
    <row r="660" spans="1:6" ht="15">
      <c r="A660" s="11" t="s">
        <v>612</v>
      </c>
      <c r="B660" s="12" t="s">
        <v>70</v>
      </c>
      <c r="C660" s="37">
        <v>1973</v>
      </c>
      <c r="D660" s="13">
        <v>70.36</v>
      </c>
      <c r="E660" s="29">
        <f t="shared" si="40"/>
        <v>28.04150085275725</v>
      </c>
      <c r="F660" s="12" t="s">
        <v>71</v>
      </c>
    </row>
    <row r="661" spans="1:6" ht="15">
      <c r="A661" s="11" t="s">
        <v>39</v>
      </c>
      <c r="B661" s="12"/>
      <c r="C661" s="37">
        <v>9687</v>
      </c>
      <c r="D661" s="13">
        <v>11.34</v>
      </c>
      <c r="E661" s="29">
        <f t="shared" si="40"/>
        <v>854.2328042328043</v>
      </c>
      <c r="F661" s="12" t="s">
        <v>71</v>
      </c>
    </row>
    <row r="662" spans="1:6" ht="15">
      <c r="A662" s="11" t="s">
        <v>613</v>
      </c>
      <c r="B662" s="12" t="s">
        <v>70</v>
      </c>
      <c r="C662" s="37">
        <v>2745</v>
      </c>
      <c r="D662" s="13">
        <v>36.04</v>
      </c>
      <c r="E662" s="29">
        <f t="shared" si="40"/>
        <v>76.165371809101</v>
      </c>
      <c r="F662" s="12" t="s">
        <v>71</v>
      </c>
    </row>
    <row r="663" spans="1:6" s="30" customFormat="1" ht="15">
      <c r="A663" s="19" t="s">
        <v>302</v>
      </c>
      <c r="B663" s="20"/>
      <c r="C663" s="38">
        <f>SUM(C657:C662)</f>
        <v>22619</v>
      </c>
      <c r="D663" s="33">
        <f>SUM(D657:D662)</f>
        <v>203.6</v>
      </c>
      <c r="E663" s="31">
        <f>SUM(E657:E662)</f>
        <v>1546.3278545153105</v>
      </c>
      <c r="F663" s="20"/>
    </row>
    <row r="664" spans="1:6" ht="15">
      <c r="A664" s="6"/>
      <c r="B664" s="7"/>
      <c r="C664" s="17"/>
      <c r="D664" s="7"/>
      <c r="E664" s="16"/>
      <c r="F664" s="7"/>
    </row>
    <row r="665" spans="1:6" ht="15">
      <c r="A665" s="6"/>
      <c r="B665" s="7"/>
      <c r="C665" s="17"/>
      <c r="D665" s="7"/>
      <c r="E665" s="16"/>
      <c r="F665" s="7"/>
    </row>
    <row r="666" spans="1:6" ht="15">
      <c r="A666" s="10" t="s">
        <v>614</v>
      </c>
      <c r="B666" s="7"/>
      <c r="C666" s="17"/>
      <c r="D666" s="7"/>
      <c r="E666" s="16"/>
      <c r="F666" s="7"/>
    </row>
    <row r="667" spans="1:6" ht="15">
      <c r="A667" s="11" t="s">
        <v>615</v>
      </c>
      <c r="B667" s="12" t="s">
        <v>88</v>
      </c>
      <c r="C667" s="37">
        <v>2044</v>
      </c>
      <c r="D667" s="13">
        <v>181.23</v>
      </c>
      <c r="E667" s="29">
        <f aca="true" t="shared" si="41" ref="E667:E673">C667/D667</f>
        <v>11.278485901892623</v>
      </c>
      <c r="F667" s="12" t="s">
        <v>71</v>
      </c>
    </row>
    <row r="668" spans="1:6" ht="15">
      <c r="A668" s="11" t="s">
        <v>616</v>
      </c>
      <c r="B668" s="12" t="s">
        <v>88</v>
      </c>
      <c r="C668" s="37">
        <v>402</v>
      </c>
      <c r="D668" s="13">
        <v>134.8</v>
      </c>
      <c r="E668" s="29">
        <f t="shared" si="41"/>
        <v>2.982195845697329</v>
      </c>
      <c r="F668" s="12" t="s">
        <v>71</v>
      </c>
    </row>
    <row r="669" spans="1:6" ht="15">
      <c r="A669" s="11" t="s">
        <v>52</v>
      </c>
      <c r="B669" s="12" t="s">
        <v>99</v>
      </c>
      <c r="C669" s="37">
        <v>284</v>
      </c>
      <c r="D669" s="13">
        <v>70.13</v>
      </c>
      <c r="E669" s="29">
        <f t="shared" si="41"/>
        <v>4.0496221303293884</v>
      </c>
      <c r="F669" s="12" t="s">
        <v>71</v>
      </c>
    </row>
    <row r="670" spans="1:6" ht="15">
      <c r="A670" s="11" t="s">
        <v>617</v>
      </c>
      <c r="B670" s="12" t="s">
        <v>93</v>
      </c>
      <c r="C670" s="37">
        <v>882</v>
      </c>
      <c r="D670" s="13">
        <v>179.73</v>
      </c>
      <c r="E670" s="29">
        <f t="shared" si="41"/>
        <v>4.907361041562344</v>
      </c>
      <c r="F670" s="12" t="s">
        <v>71</v>
      </c>
    </row>
    <row r="671" spans="1:6" ht="15">
      <c r="A671" s="11" t="s">
        <v>40</v>
      </c>
      <c r="B671" s="12" t="s">
        <v>93</v>
      </c>
      <c r="C671" s="37">
        <v>938</v>
      </c>
      <c r="D671" s="13">
        <v>78.74</v>
      </c>
      <c r="E671" s="29">
        <f t="shared" si="41"/>
        <v>11.912623825247652</v>
      </c>
      <c r="F671" s="12" t="s">
        <v>71</v>
      </c>
    </row>
    <row r="672" spans="1:6" ht="15">
      <c r="A672" s="11" t="s">
        <v>618</v>
      </c>
      <c r="B672" s="12" t="s">
        <v>76</v>
      </c>
      <c r="C672" s="37">
        <v>329</v>
      </c>
      <c r="D672" s="13">
        <v>47.49</v>
      </c>
      <c r="E672" s="29">
        <f t="shared" si="41"/>
        <v>6.927774268267004</v>
      </c>
      <c r="F672" s="12" t="s">
        <v>71</v>
      </c>
    </row>
    <row r="673" spans="1:6" s="30" customFormat="1" ht="15">
      <c r="A673" s="19" t="s">
        <v>302</v>
      </c>
      <c r="B673" s="20"/>
      <c r="C673" s="38">
        <f>SUM(C667:C672)</f>
        <v>4879</v>
      </c>
      <c r="D673" s="33">
        <f>SUM(D667:D672)</f>
        <v>692.12</v>
      </c>
      <c r="E673" s="32">
        <f t="shared" si="41"/>
        <v>7.049355603074611</v>
      </c>
      <c r="F673" s="20"/>
    </row>
    <row r="674" spans="1:6" ht="15">
      <c r="A674" s="6"/>
      <c r="B674" s="7"/>
      <c r="C674" s="17"/>
      <c r="D674" s="7"/>
      <c r="E674" s="16"/>
      <c r="F674" s="7"/>
    </row>
    <row r="675" spans="1:6" ht="15">
      <c r="A675" s="6"/>
      <c r="B675" s="7"/>
      <c r="C675" s="17"/>
      <c r="D675" s="7"/>
      <c r="E675" s="16"/>
      <c r="F675" s="7"/>
    </row>
    <row r="676" spans="1:6" ht="15">
      <c r="A676" s="10" t="s">
        <v>619</v>
      </c>
      <c r="B676" s="7"/>
      <c r="C676" s="17"/>
      <c r="D676" s="7"/>
      <c r="E676" s="16"/>
      <c r="F676" s="7"/>
    </row>
    <row r="677" spans="1:6" ht="15">
      <c r="A677" s="11" t="s">
        <v>620</v>
      </c>
      <c r="B677" s="12" t="s">
        <v>70</v>
      </c>
      <c r="C677" s="37">
        <v>784</v>
      </c>
      <c r="D677" s="13">
        <v>86.07</v>
      </c>
      <c r="E677" s="29">
        <f>C677/D677</f>
        <v>9.108864877425352</v>
      </c>
      <c r="F677" s="12" t="s">
        <v>71</v>
      </c>
    </row>
    <row r="678" spans="1:6" ht="15">
      <c r="A678" s="11" t="s">
        <v>621</v>
      </c>
      <c r="B678" s="12" t="s">
        <v>70</v>
      </c>
      <c r="C678" s="37">
        <v>1215</v>
      </c>
      <c r="D678" s="13">
        <v>141.68</v>
      </c>
      <c r="E678" s="29">
        <f>C678/D678</f>
        <v>8.575663466967814</v>
      </c>
      <c r="F678" s="12" t="s">
        <v>71</v>
      </c>
    </row>
    <row r="679" spans="1:6" s="30" customFormat="1" ht="15">
      <c r="A679" s="19" t="s">
        <v>622</v>
      </c>
      <c r="B679" s="20"/>
      <c r="C679" s="38">
        <f>SUM(C677:C678)</f>
        <v>1999</v>
      </c>
      <c r="D679" s="33">
        <f>SUM(D677:D678)</f>
        <v>227.75</v>
      </c>
      <c r="E679" s="32">
        <f>C679/D679</f>
        <v>8.777167947310648</v>
      </c>
      <c r="F679" s="20"/>
    </row>
    <row r="680" spans="1:6" ht="15">
      <c r="A680" s="6"/>
      <c r="B680" s="7"/>
      <c r="C680" s="17"/>
      <c r="D680" s="7"/>
      <c r="E680" s="16"/>
      <c r="F680" s="7"/>
    </row>
    <row r="681" spans="1:6" ht="15">
      <c r="A681" s="6"/>
      <c r="B681" s="7"/>
      <c r="C681" s="17"/>
      <c r="D681" s="7"/>
      <c r="E681" s="16"/>
      <c r="F681" s="7"/>
    </row>
    <row r="682" spans="1:6" ht="15">
      <c r="A682" s="10" t="s">
        <v>623</v>
      </c>
      <c r="B682" s="7"/>
      <c r="C682" s="17"/>
      <c r="D682" s="7"/>
      <c r="E682" s="16"/>
      <c r="F682" s="7"/>
    </row>
    <row r="683" spans="1:6" ht="15">
      <c r="A683" s="11" t="s">
        <v>624</v>
      </c>
      <c r="B683" s="12" t="s">
        <v>76</v>
      </c>
      <c r="C683" s="37">
        <v>456</v>
      </c>
      <c r="D683" s="13">
        <v>87.26</v>
      </c>
      <c r="E683" s="29">
        <f>C683/D683</f>
        <v>5.225762090304836</v>
      </c>
      <c r="F683" s="12" t="s">
        <v>71</v>
      </c>
    </row>
    <row r="684" spans="1:6" ht="15">
      <c r="A684" s="11" t="s">
        <v>625</v>
      </c>
      <c r="B684" s="12" t="s">
        <v>70</v>
      </c>
      <c r="C684" s="37">
        <v>1304</v>
      </c>
      <c r="D684" s="13">
        <v>56.37</v>
      </c>
      <c r="E684" s="29">
        <f>C684/D684</f>
        <v>23.13287209508604</v>
      </c>
      <c r="F684" s="12" t="s">
        <v>71</v>
      </c>
    </row>
    <row r="685" spans="1:6" ht="15">
      <c r="A685" s="11" t="s">
        <v>626</v>
      </c>
      <c r="B685" s="12" t="s">
        <v>70</v>
      </c>
      <c r="C685" s="37">
        <v>811</v>
      </c>
      <c r="D685" s="13">
        <v>151.18</v>
      </c>
      <c r="E685" s="29">
        <f>C685/D685</f>
        <v>5.3644661992327025</v>
      </c>
      <c r="F685" s="12" t="s">
        <v>71</v>
      </c>
    </row>
    <row r="686" spans="1:6" ht="15">
      <c r="A686" s="11" t="s">
        <v>627</v>
      </c>
      <c r="B686" s="12"/>
      <c r="C686" s="37">
        <v>1807</v>
      </c>
      <c r="D686" s="13">
        <v>83.08</v>
      </c>
      <c r="E686" s="29">
        <f>C686/D686</f>
        <v>21.750120365912373</v>
      </c>
      <c r="F686" s="12" t="s">
        <v>71</v>
      </c>
    </row>
    <row r="687" spans="1:6" s="30" customFormat="1" ht="15">
      <c r="A687" s="19" t="s">
        <v>628</v>
      </c>
      <c r="B687" s="20"/>
      <c r="C687" s="38">
        <f>SUM(C683:C686)</f>
        <v>4378</v>
      </c>
      <c r="D687" s="33">
        <f>SUM(D683:D686)</f>
        <v>377.89</v>
      </c>
      <c r="E687" s="32">
        <f>C687/D687</f>
        <v>11.585381989467836</v>
      </c>
      <c r="F687" s="20"/>
    </row>
    <row r="688" spans="1:6" ht="15">
      <c r="A688" s="6"/>
      <c r="B688" s="7"/>
      <c r="C688" s="17"/>
      <c r="D688" s="7"/>
      <c r="E688" s="16"/>
      <c r="F688" s="7"/>
    </row>
    <row r="689" spans="1:6" ht="15">
      <c r="A689" s="6"/>
      <c r="B689" s="7"/>
      <c r="C689" s="17"/>
      <c r="D689" s="7"/>
      <c r="E689" s="16"/>
      <c r="F689" s="7"/>
    </row>
    <row r="690" spans="1:6" ht="15">
      <c r="A690" s="10" t="s">
        <v>629</v>
      </c>
      <c r="B690" s="7"/>
      <c r="C690" s="17"/>
      <c r="D690" s="7"/>
      <c r="E690" s="16"/>
      <c r="F690" s="7"/>
    </row>
    <row r="691" spans="1:6" ht="15">
      <c r="A691" s="11" t="s">
        <v>630</v>
      </c>
      <c r="B691" s="12" t="s">
        <v>70</v>
      </c>
      <c r="C691" s="37">
        <v>1128</v>
      </c>
      <c r="D691" s="13">
        <v>163</v>
      </c>
      <c r="E691" s="29">
        <f aca="true" t="shared" si="42" ref="E691:E704">C691/D691</f>
        <v>6.920245398773006</v>
      </c>
      <c r="F691" s="12" t="s">
        <v>71</v>
      </c>
    </row>
    <row r="692" spans="1:6" ht="15">
      <c r="A692" s="11" t="s">
        <v>631</v>
      </c>
      <c r="B692" s="12" t="s">
        <v>93</v>
      </c>
      <c r="C692" s="37">
        <v>562</v>
      </c>
      <c r="D692" s="13">
        <v>65.51</v>
      </c>
      <c r="E692" s="29">
        <f t="shared" si="42"/>
        <v>8.578842924744313</v>
      </c>
      <c r="F692" s="12" t="s">
        <v>71</v>
      </c>
    </row>
    <row r="693" spans="1:6" ht="15">
      <c r="A693" s="11" t="s">
        <v>632</v>
      </c>
      <c r="B693" s="12" t="s">
        <v>76</v>
      </c>
      <c r="C693" s="37">
        <v>561</v>
      </c>
      <c r="D693" s="13">
        <v>92.71</v>
      </c>
      <c r="E693" s="29">
        <f t="shared" si="42"/>
        <v>6.051127170747493</v>
      </c>
      <c r="F693" s="12" t="s">
        <v>71</v>
      </c>
    </row>
    <row r="694" spans="1:6" ht="15">
      <c r="A694" s="11" t="s">
        <v>633</v>
      </c>
      <c r="B694" s="12" t="s">
        <v>70</v>
      </c>
      <c r="C694" s="37">
        <v>1668</v>
      </c>
      <c r="D694" s="13">
        <v>94.81</v>
      </c>
      <c r="E694" s="29">
        <f t="shared" si="42"/>
        <v>17.593080898639382</v>
      </c>
      <c r="F694" s="12" t="s">
        <v>71</v>
      </c>
    </row>
    <row r="695" spans="1:6" ht="15">
      <c r="A695" s="11" t="s">
        <v>634</v>
      </c>
      <c r="B695" s="12" t="s">
        <v>76</v>
      </c>
      <c r="C695" s="37">
        <v>268</v>
      </c>
      <c r="D695" s="13">
        <v>46.41</v>
      </c>
      <c r="E695" s="29">
        <f t="shared" si="42"/>
        <v>5.7746175393234225</v>
      </c>
      <c r="F695" s="12" t="s">
        <v>71</v>
      </c>
    </row>
    <row r="696" spans="1:6" ht="15">
      <c r="A696" s="11" t="s">
        <v>635</v>
      </c>
      <c r="B696" s="12" t="s">
        <v>88</v>
      </c>
      <c r="C696" s="37">
        <v>974</v>
      </c>
      <c r="D696" s="13">
        <v>83.97</v>
      </c>
      <c r="E696" s="29">
        <f t="shared" si="42"/>
        <v>11.599380731213529</v>
      </c>
      <c r="F696" s="12" t="s">
        <v>71</v>
      </c>
    </row>
    <row r="697" spans="1:6" ht="15">
      <c r="A697" s="11" t="s">
        <v>636</v>
      </c>
      <c r="B697" s="12" t="s">
        <v>99</v>
      </c>
      <c r="C697" s="37">
        <v>932</v>
      </c>
      <c r="D697" s="13">
        <v>126.14</v>
      </c>
      <c r="E697" s="29">
        <f t="shared" si="42"/>
        <v>7.3886158236879655</v>
      </c>
      <c r="F697" s="12" t="s">
        <v>71</v>
      </c>
    </row>
    <row r="698" spans="1:6" ht="15">
      <c r="A698" s="11" t="s">
        <v>637</v>
      </c>
      <c r="B698" s="12" t="s">
        <v>70</v>
      </c>
      <c r="C698" s="37">
        <v>5300</v>
      </c>
      <c r="D698" s="13">
        <v>233.18</v>
      </c>
      <c r="E698" s="29">
        <f t="shared" si="42"/>
        <v>22.729222060210994</v>
      </c>
      <c r="F698" s="12" t="s">
        <v>71</v>
      </c>
    </row>
    <row r="699" spans="1:6" ht="15">
      <c r="A699" s="11" t="s">
        <v>638</v>
      </c>
      <c r="B699" s="12" t="s">
        <v>99</v>
      </c>
      <c r="C699" s="37">
        <v>505</v>
      </c>
      <c r="D699" s="13">
        <v>79.97</v>
      </c>
      <c r="E699" s="29">
        <f t="shared" si="42"/>
        <v>6.314868075528323</v>
      </c>
      <c r="F699" s="12" t="s">
        <v>71</v>
      </c>
    </row>
    <row r="700" spans="1:6" ht="15">
      <c r="A700" s="11" t="s">
        <v>639</v>
      </c>
      <c r="B700" s="12" t="s">
        <v>70</v>
      </c>
      <c r="C700" s="37">
        <v>1804</v>
      </c>
      <c r="D700" s="13">
        <v>36.04</v>
      </c>
      <c r="E700" s="29">
        <f t="shared" si="42"/>
        <v>50.055493895671475</v>
      </c>
      <c r="F700" s="12" t="s">
        <v>71</v>
      </c>
    </row>
    <row r="701" spans="1:6" ht="15">
      <c r="A701" s="11" t="s">
        <v>640</v>
      </c>
      <c r="B701" s="12" t="s">
        <v>88</v>
      </c>
      <c r="C701" s="37">
        <v>583</v>
      </c>
      <c r="D701" s="13">
        <v>144.54</v>
      </c>
      <c r="E701" s="29">
        <f t="shared" si="42"/>
        <v>4.033485540334856</v>
      </c>
      <c r="F701" s="12" t="s">
        <v>71</v>
      </c>
    </row>
    <row r="702" spans="1:6" ht="15">
      <c r="A702" s="11" t="s">
        <v>641</v>
      </c>
      <c r="B702" s="12" t="s">
        <v>99</v>
      </c>
      <c r="C702" s="37">
        <v>440</v>
      </c>
      <c r="D702" s="13">
        <v>74.2</v>
      </c>
      <c r="E702" s="29">
        <f t="shared" si="42"/>
        <v>5.929919137466307</v>
      </c>
      <c r="F702" s="12" t="s">
        <v>71</v>
      </c>
    </row>
    <row r="703" spans="1:6" ht="15">
      <c r="A703" s="11" t="s">
        <v>642</v>
      </c>
      <c r="B703" s="12" t="s">
        <v>70</v>
      </c>
      <c r="C703" s="37">
        <v>1511</v>
      </c>
      <c r="D703" s="13">
        <v>156.05</v>
      </c>
      <c r="E703" s="29">
        <f t="shared" si="42"/>
        <v>9.68279397628965</v>
      </c>
      <c r="F703" s="12" t="s">
        <v>71</v>
      </c>
    </row>
    <row r="704" spans="1:6" s="30" customFormat="1" ht="15">
      <c r="A704" s="19" t="s">
        <v>85</v>
      </c>
      <c r="B704" s="20"/>
      <c r="C704" s="38">
        <f>SUM(C691:C703)</f>
        <v>16236</v>
      </c>
      <c r="D704" s="33">
        <f>SUM(D691:D703)</f>
        <v>1396.53</v>
      </c>
      <c r="E704" s="32">
        <f t="shared" si="42"/>
        <v>11.625958626023072</v>
      </c>
      <c r="F704" s="20"/>
    </row>
    <row r="705" spans="1:6" ht="15">
      <c r="A705" s="6"/>
      <c r="B705" s="7"/>
      <c r="C705" s="17"/>
      <c r="D705" s="7"/>
      <c r="E705" s="16"/>
      <c r="F705" s="7"/>
    </row>
    <row r="706" spans="1:6" ht="15">
      <c r="A706" s="6"/>
      <c r="B706" s="7"/>
      <c r="C706" s="17"/>
      <c r="D706" s="7"/>
      <c r="E706" s="16"/>
      <c r="F706" s="7"/>
    </row>
    <row r="707" spans="1:6" ht="15">
      <c r="A707" s="10" t="s">
        <v>643</v>
      </c>
      <c r="B707" s="7"/>
      <c r="C707" s="17"/>
      <c r="D707" s="7"/>
      <c r="E707" s="16"/>
      <c r="F707" s="7"/>
    </row>
    <row r="708" spans="1:6" ht="15">
      <c r="A708" s="11" t="s">
        <v>644</v>
      </c>
      <c r="B708" s="12" t="s">
        <v>99</v>
      </c>
      <c r="C708" s="37">
        <v>90</v>
      </c>
      <c r="D708" s="13">
        <v>49.5</v>
      </c>
      <c r="E708" s="29">
        <f aca="true" t="shared" si="43" ref="E708:E771">C708/D708</f>
        <v>1.8181818181818181</v>
      </c>
      <c r="F708" s="12" t="s">
        <v>306</v>
      </c>
    </row>
    <row r="709" spans="1:6" ht="15">
      <c r="A709" s="11" t="s">
        <v>645</v>
      </c>
      <c r="B709" s="12" t="s">
        <v>70</v>
      </c>
      <c r="C709" s="37">
        <v>2696</v>
      </c>
      <c r="D709" s="13">
        <v>5.17</v>
      </c>
      <c r="E709" s="29">
        <f t="shared" si="43"/>
        <v>521.4700193423598</v>
      </c>
      <c r="F709" s="12" t="s">
        <v>71</v>
      </c>
    </row>
    <row r="710" spans="1:6" ht="15">
      <c r="A710" s="11" t="s">
        <v>646</v>
      </c>
      <c r="B710" s="12" t="s">
        <v>70</v>
      </c>
      <c r="C710" s="37">
        <v>1807</v>
      </c>
      <c r="D710" s="13">
        <v>3.33</v>
      </c>
      <c r="E710" s="29">
        <f t="shared" si="43"/>
        <v>542.6426426426426</v>
      </c>
      <c r="F710" s="12" t="s">
        <v>71</v>
      </c>
    </row>
    <row r="711" spans="1:6" ht="15">
      <c r="A711" s="11" t="s">
        <v>647</v>
      </c>
      <c r="B711" s="7"/>
      <c r="C711" s="37">
        <v>5756</v>
      </c>
      <c r="D711" s="13">
        <v>6.3</v>
      </c>
      <c r="E711" s="29">
        <f t="shared" si="43"/>
        <v>913.6507936507937</v>
      </c>
      <c r="F711" s="12" t="s">
        <v>71</v>
      </c>
    </row>
    <row r="712" spans="1:6" ht="15">
      <c r="A712" s="11" t="s">
        <v>648</v>
      </c>
      <c r="B712" s="12" t="s">
        <v>70</v>
      </c>
      <c r="C712" s="37">
        <v>2502</v>
      </c>
      <c r="D712" s="13">
        <v>6.02</v>
      </c>
      <c r="E712" s="29">
        <f t="shared" si="43"/>
        <v>415.61461794019937</v>
      </c>
      <c r="F712" s="12" t="s">
        <v>71</v>
      </c>
    </row>
    <row r="713" spans="1:6" ht="15">
      <c r="A713" s="11" t="s">
        <v>649</v>
      </c>
      <c r="B713" s="12" t="s">
        <v>70</v>
      </c>
      <c r="C713" s="37">
        <v>16217</v>
      </c>
      <c r="D713" s="13">
        <v>14.88</v>
      </c>
      <c r="E713" s="29">
        <f t="shared" si="43"/>
        <v>1089.8521505376343</v>
      </c>
      <c r="F713" s="12" t="s">
        <v>71</v>
      </c>
    </row>
    <row r="714" spans="1:6" ht="15">
      <c r="A714" s="11" t="s">
        <v>650</v>
      </c>
      <c r="B714" s="12" t="s">
        <v>99</v>
      </c>
      <c r="C714" s="37">
        <v>139</v>
      </c>
      <c r="D714" s="13">
        <v>14.1</v>
      </c>
      <c r="E714" s="29">
        <f t="shared" si="43"/>
        <v>9.858156028368795</v>
      </c>
      <c r="F714" s="12" t="s">
        <v>71</v>
      </c>
    </row>
    <row r="715" spans="1:6" ht="15">
      <c r="A715" s="11" t="s">
        <v>651</v>
      </c>
      <c r="B715" s="12">
        <v>3</v>
      </c>
      <c r="C715" s="37">
        <v>1545</v>
      </c>
      <c r="D715" s="13">
        <v>8.95</v>
      </c>
      <c r="E715" s="29">
        <f t="shared" si="43"/>
        <v>172.62569832402235</v>
      </c>
      <c r="F715" s="12" t="s">
        <v>71</v>
      </c>
    </row>
    <row r="716" spans="1:6" ht="15">
      <c r="A716" s="11" t="s">
        <v>652</v>
      </c>
      <c r="B716" s="12" t="s">
        <v>70</v>
      </c>
      <c r="C716" s="37">
        <v>6298</v>
      </c>
      <c r="D716" s="13">
        <v>7.61</v>
      </c>
      <c r="E716" s="29">
        <f t="shared" si="43"/>
        <v>827.5952693823915</v>
      </c>
      <c r="F716" s="12" t="s">
        <v>71</v>
      </c>
    </row>
    <row r="717" spans="1:6" ht="15">
      <c r="A717" s="11" t="s">
        <v>653</v>
      </c>
      <c r="B717" s="12" t="s">
        <v>70</v>
      </c>
      <c r="C717" s="37">
        <v>2018</v>
      </c>
      <c r="D717" s="13">
        <v>13.04</v>
      </c>
      <c r="E717" s="29">
        <f t="shared" si="43"/>
        <v>154.75460122699388</v>
      </c>
      <c r="F717" s="12" t="s">
        <v>71</v>
      </c>
    </row>
    <row r="718" spans="1:6" ht="15">
      <c r="A718" s="11" t="s">
        <v>654</v>
      </c>
      <c r="B718" s="12" t="s">
        <v>138</v>
      </c>
      <c r="C718" s="37">
        <v>7671</v>
      </c>
      <c r="D718" s="13">
        <v>12.59</v>
      </c>
      <c r="E718" s="29">
        <f t="shared" si="43"/>
        <v>609.2930897537728</v>
      </c>
      <c r="F718" s="12" t="s">
        <v>71</v>
      </c>
    </row>
    <row r="719" spans="1:6" ht="15">
      <c r="A719" s="11" t="s">
        <v>655</v>
      </c>
      <c r="B719" s="12" t="s">
        <v>99</v>
      </c>
      <c r="C719" s="37">
        <v>3963</v>
      </c>
      <c r="D719" s="13">
        <v>6.47</v>
      </c>
      <c r="E719" s="29">
        <f t="shared" si="43"/>
        <v>612.5193199381762</v>
      </c>
      <c r="F719" s="12" t="s">
        <v>71</v>
      </c>
    </row>
    <row r="720" spans="1:6" ht="15">
      <c r="A720" s="11" t="s">
        <v>656</v>
      </c>
      <c r="B720" s="12" t="s">
        <v>70</v>
      </c>
      <c r="C720" s="37">
        <v>6731</v>
      </c>
      <c r="D720" s="13">
        <v>20.88</v>
      </c>
      <c r="E720" s="29">
        <f t="shared" si="43"/>
        <v>322.36590038314176</v>
      </c>
      <c r="F720" s="12" t="s">
        <v>71</v>
      </c>
    </row>
    <row r="721" spans="1:6" ht="15">
      <c r="A721" s="11" t="s">
        <v>657</v>
      </c>
      <c r="B721" s="12" t="s">
        <v>70</v>
      </c>
      <c r="C721" s="37">
        <v>4663</v>
      </c>
      <c r="D721" s="13">
        <v>6.47</v>
      </c>
      <c r="E721" s="29">
        <f t="shared" si="43"/>
        <v>720.7109737248841</v>
      </c>
      <c r="F721" s="12" t="s">
        <v>71</v>
      </c>
    </row>
    <row r="722" spans="1:6" ht="15">
      <c r="A722" s="11" t="s">
        <v>658</v>
      </c>
      <c r="B722" s="12" t="s">
        <v>70</v>
      </c>
      <c r="C722" s="37">
        <v>4196</v>
      </c>
      <c r="D722" s="13">
        <v>5.81</v>
      </c>
      <c r="E722" s="29">
        <f t="shared" si="43"/>
        <v>722.2030981067126</v>
      </c>
      <c r="F722" s="12" t="s">
        <v>71</v>
      </c>
    </row>
    <row r="723" spans="1:6" ht="15">
      <c r="A723" s="11" t="s">
        <v>659</v>
      </c>
      <c r="B723" s="12" t="s">
        <v>99</v>
      </c>
      <c r="C723" s="37">
        <v>1818</v>
      </c>
      <c r="D723" s="13">
        <v>39.33</v>
      </c>
      <c r="E723" s="29">
        <f t="shared" si="43"/>
        <v>46.22425629290618</v>
      </c>
      <c r="F723" s="12" t="s">
        <v>71</v>
      </c>
    </row>
    <row r="724" spans="1:6" ht="15">
      <c r="A724" s="11" t="s">
        <v>660</v>
      </c>
      <c r="B724" s="12" t="s">
        <v>70</v>
      </c>
      <c r="C724" s="37">
        <v>4755</v>
      </c>
      <c r="D724" s="13">
        <v>14.31</v>
      </c>
      <c r="E724" s="29">
        <f t="shared" si="43"/>
        <v>332.2851153039832</v>
      </c>
      <c r="F724" s="12" t="s">
        <v>71</v>
      </c>
    </row>
    <row r="725" spans="1:6" ht="15">
      <c r="A725" s="11" t="s">
        <v>661</v>
      </c>
      <c r="B725" s="12">
        <v>3</v>
      </c>
      <c r="C725" s="37">
        <v>735</v>
      </c>
      <c r="D725" s="13">
        <v>16.41</v>
      </c>
      <c r="E725" s="29">
        <f t="shared" si="43"/>
        <v>44.78976234003656</v>
      </c>
      <c r="F725" s="12" t="s">
        <v>78</v>
      </c>
    </row>
    <row r="726" spans="1:6" ht="15">
      <c r="A726" s="11" t="s">
        <v>662</v>
      </c>
      <c r="B726" s="12">
        <v>3</v>
      </c>
      <c r="C726" s="37">
        <v>445</v>
      </c>
      <c r="D726" s="13">
        <v>10.24</v>
      </c>
      <c r="E726" s="29">
        <f t="shared" si="43"/>
        <v>43.45703125</v>
      </c>
      <c r="F726" s="12" t="s">
        <v>306</v>
      </c>
    </row>
    <row r="727" spans="1:6" ht="15">
      <c r="A727" s="11" t="s">
        <v>663</v>
      </c>
      <c r="B727" s="11"/>
      <c r="C727" s="37">
        <v>3897</v>
      </c>
      <c r="D727" s="13">
        <v>41.66</v>
      </c>
      <c r="E727" s="29">
        <f t="shared" si="43"/>
        <v>93.54296687469996</v>
      </c>
      <c r="F727" s="12">
        <v>712</v>
      </c>
    </row>
    <row r="728" spans="1:6" ht="15">
      <c r="A728" s="11" t="s">
        <v>664</v>
      </c>
      <c r="B728" s="12" t="s">
        <v>138</v>
      </c>
      <c r="C728" s="37">
        <v>2616</v>
      </c>
      <c r="D728" s="13">
        <v>24.85</v>
      </c>
      <c r="E728" s="29">
        <f t="shared" si="43"/>
        <v>105.27162977867202</v>
      </c>
      <c r="F728" s="12" t="s">
        <v>71</v>
      </c>
    </row>
    <row r="729" spans="1:6" ht="15">
      <c r="A729" s="11" t="s">
        <v>665</v>
      </c>
      <c r="B729" s="7"/>
      <c r="C729" s="37">
        <v>24</v>
      </c>
      <c r="D729" s="13">
        <v>0.38</v>
      </c>
      <c r="E729" s="29">
        <f t="shared" si="43"/>
        <v>63.1578947368421</v>
      </c>
      <c r="F729" s="12" t="s">
        <v>306</v>
      </c>
    </row>
    <row r="730" spans="1:6" ht="15">
      <c r="A730" s="11" t="s">
        <v>666</v>
      </c>
      <c r="B730" s="12" t="s">
        <v>70</v>
      </c>
      <c r="C730" s="37">
        <v>67</v>
      </c>
      <c r="D730" s="13">
        <v>31.69</v>
      </c>
      <c r="E730" s="29">
        <f t="shared" si="43"/>
        <v>2.1142316188071946</v>
      </c>
      <c r="F730" s="12" t="s">
        <v>71</v>
      </c>
    </row>
    <row r="731" spans="1:6" ht="15">
      <c r="A731" s="11" t="s">
        <v>667</v>
      </c>
      <c r="B731" s="12" t="s">
        <v>99</v>
      </c>
      <c r="C731" s="37">
        <v>605</v>
      </c>
      <c r="D731" s="13">
        <v>5.41</v>
      </c>
      <c r="E731" s="29">
        <f t="shared" si="43"/>
        <v>111.82994454713493</v>
      </c>
      <c r="F731" s="12" t="s">
        <v>71</v>
      </c>
    </row>
    <row r="732" spans="1:6" ht="15">
      <c r="A732" s="11" t="s">
        <v>668</v>
      </c>
      <c r="B732" s="12" t="s">
        <v>70</v>
      </c>
      <c r="C732" s="37">
        <v>10037</v>
      </c>
      <c r="D732" s="13">
        <v>31.16</v>
      </c>
      <c r="E732" s="29">
        <f t="shared" si="43"/>
        <v>322.1116816431322</v>
      </c>
      <c r="F732" s="12" t="s">
        <v>71</v>
      </c>
    </row>
    <row r="733" spans="1:6" ht="15">
      <c r="A733" s="11" t="s">
        <v>669</v>
      </c>
      <c r="B733" s="12">
        <v>3</v>
      </c>
      <c r="C733" s="37">
        <v>1916</v>
      </c>
      <c r="D733" s="13">
        <v>20.25</v>
      </c>
      <c r="E733" s="29">
        <f t="shared" si="43"/>
        <v>94.61728395061728</v>
      </c>
      <c r="F733" s="12" t="s">
        <v>71</v>
      </c>
    </row>
    <row r="734" spans="1:6" ht="15">
      <c r="A734" s="11" t="s">
        <v>670</v>
      </c>
      <c r="B734" s="12" t="s">
        <v>138</v>
      </c>
      <c r="C734" s="37">
        <v>3664</v>
      </c>
      <c r="D734" s="13">
        <v>5.64</v>
      </c>
      <c r="E734" s="29">
        <f t="shared" si="43"/>
        <v>649.6453900709221</v>
      </c>
      <c r="F734" s="12" t="s">
        <v>71</v>
      </c>
    </row>
    <row r="735" spans="1:6" ht="15">
      <c r="A735" s="11" t="s">
        <v>671</v>
      </c>
      <c r="B735" s="12" t="s">
        <v>70</v>
      </c>
      <c r="C735" s="37">
        <v>4076</v>
      </c>
      <c r="D735" s="13">
        <v>10.24</v>
      </c>
      <c r="E735" s="29">
        <f t="shared" si="43"/>
        <v>398.046875</v>
      </c>
      <c r="F735" s="12" t="s">
        <v>71</v>
      </c>
    </row>
    <row r="736" spans="1:6" ht="15">
      <c r="A736" s="11" t="s">
        <v>672</v>
      </c>
      <c r="B736" s="12" t="s">
        <v>70</v>
      </c>
      <c r="C736" s="37">
        <v>4445</v>
      </c>
      <c r="D736" s="13">
        <v>12.95</v>
      </c>
      <c r="E736" s="29">
        <f t="shared" si="43"/>
        <v>343.2432432432433</v>
      </c>
      <c r="F736" s="12" t="s">
        <v>71</v>
      </c>
    </row>
    <row r="737" spans="1:6" ht="15">
      <c r="A737" s="11" t="s">
        <v>673</v>
      </c>
      <c r="B737" s="12" t="s">
        <v>70</v>
      </c>
      <c r="C737" s="37">
        <v>3433</v>
      </c>
      <c r="D737" s="13">
        <v>6.04</v>
      </c>
      <c r="E737" s="29">
        <f t="shared" si="43"/>
        <v>568.3774834437086</v>
      </c>
      <c r="F737" s="12" t="s">
        <v>71</v>
      </c>
    </row>
    <row r="738" spans="1:6" ht="15">
      <c r="A738" s="11" t="s">
        <v>674</v>
      </c>
      <c r="B738" s="12" t="s">
        <v>70</v>
      </c>
      <c r="C738" s="37">
        <v>3955</v>
      </c>
      <c r="D738" s="13">
        <v>14.5</v>
      </c>
      <c r="E738" s="29">
        <f t="shared" si="43"/>
        <v>272.7586206896552</v>
      </c>
      <c r="F738" s="12" t="s">
        <v>71</v>
      </c>
    </row>
    <row r="739" spans="1:6" ht="15">
      <c r="A739" s="11" t="s">
        <v>675</v>
      </c>
      <c r="B739" s="12" t="s">
        <v>70</v>
      </c>
      <c r="C739" s="37">
        <v>6810</v>
      </c>
      <c r="D739" s="13">
        <v>6.76</v>
      </c>
      <c r="E739" s="29">
        <f t="shared" si="43"/>
        <v>1007.396449704142</v>
      </c>
      <c r="F739" s="12" t="s">
        <v>71</v>
      </c>
    </row>
    <row r="740" spans="1:6" ht="15">
      <c r="A740" s="11" t="s">
        <v>676</v>
      </c>
      <c r="B740" s="12" t="s">
        <v>70</v>
      </c>
      <c r="C740" s="37">
        <v>91</v>
      </c>
      <c r="D740" s="13">
        <v>0.1</v>
      </c>
      <c r="E740" s="29">
        <f t="shared" si="43"/>
        <v>910</v>
      </c>
      <c r="F740" s="12" t="s">
        <v>129</v>
      </c>
    </row>
    <row r="741" spans="1:6" ht="15">
      <c r="A741" s="11" t="s">
        <v>677</v>
      </c>
      <c r="B741" s="12" t="s">
        <v>70</v>
      </c>
      <c r="C741" s="37">
        <v>9154</v>
      </c>
      <c r="D741" s="13">
        <v>50.75</v>
      </c>
      <c r="E741" s="29">
        <f t="shared" si="43"/>
        <v>180.3743842364532</v>
      </c>
      <c r="F741" s="12" t="s">
        <v>71</v>
      </c>
    </row>
    <row r="742" spans="1:6" ht="15">
      <c r="A742" s="11" t="s">
        <v>678</v>
      </c>
      <c r="B742" s="12">
        <v>5</v>
      </c>
      <c r="C742" s="37">
        <v>1514</v>
      </c>
      <c r="D742" s="13">
        <v>23.99</v>
      </c>
      <c r="E742" s="29">
        <f t="shared" si="43"/>
        <v>63.10962901208838</v>
      </c>
      <c r="F742" s="12" t="s">
        <v>71</v>
      </c>
    </row>
    <row r="743" spans="1:6" ht="15">
      <c r="A743" s="11" t="s">
        <v>679</v>
      </c>
      <c r="B743" s="12" t="s">
        <v>70</v>
      </c>
      <c r="C743" s="37">
        <v>10401</v>
      </c>
      <c r="D743" s="13">
        <v>15.59</v>
      </c>
      <c r="E743" s="29">
        <f t="shared" si="43"/>
        <v>667.158434894163</v>
      </c>
      <c r="F743" s="12" t="s">
        <v>71</v>
      </c>
    </row>
    <row r="744" spans="1:6" ht="15">
      <c r="A744" s="11" t="s">
        <v>680</v>
      </c>
      <c r="B744" s="12" t="s">
        <v>99</v>
      </c>
      <c r="C744" s="37">
        <v>3098</v>
      </c>
      <c r="D744" s="13">
        <v>13.71</v>
      </c>
      <c r="E744" s="29">
        <f t="shared" si="43"/>
        <v>225.9664478482859</v>
      </c>
      <c r="F744" s="12" t="s">
        <v>71</v>
      </c>
    </row>
    <row r="745" spans="1:6" ht="15">
      <c r="A745" s="11" t="s">
        <v>681</v>
      </c>
      <c r="B745" s="12" t="s">
        <v>99</v>
      </c>
      <c r="C745" s="37">
        <v>281</v>
      </c>
      <c r="D745" s="13">
        <v>16.62</v>
      </c>
      <c r="E745" s="29">
        <f t="shared" si="43"/>
        <v>16.90734055354994</v>
      </c>
      <c r="F745" s="12" t="s">
        <v>78</v>
      </c>
    </row>
    <row r="746" spans="1:6" ht="15">
      <c r="A746" s="11" t="s">
        <v>682</v>
      </c>
      <c r="B746" s="12" t="s">
        <v>99</v>
      </c>
      <c r="C746" s="37">
        <v>2609</v>
      </c>
      <c r="D746" s="13">
        <v>7.53</v>
      </c>
      <c r="E746" s="29">
        <f t="shared" si="43"/>
        <v>346.4807436918991</v>
      </c>
      <c r="F746" s="12" t="s">
        <v>71</v>
      </c>
    </row>
    <row r="747" spans="1:6" ht="15">
      <c r="A747" s="11" t="s">
        <v>683</v>
      </c>
      <c r="B747" s="12" t="s">
        <v>99</v>
      </c>
      <c r="C747" s="37">
        <v>14</v>
      </c>
      <c r="D747" s="13">
        <v>1.63</v>
      </c>
      <c r="E747" s="29">
        <f t="shared" si="43"/>
        <v>8.588957055214724</v>
      </c>
      <c r="F747" s="12" t="s">
        <v>306</v>
      </c>
    </row>
    <row r="748" spans="1:6" ht="15">
      <c r="A748" s="11" t="s">
        <v>684</v>
      </c>
      <c r="B748" s="12" t="s">
        <v>70</v>
      </c>
      <c r="C748" s="37">
        <v>4840</v>
      </c>
      <c r="D748" s="13">
        <v>5.41</v>
      </c>
      <c r="E748" s="29">
        <f t="shared" si="43"/>
        <v>894.6395563770794</v>
      </c>
      <c r="F748" s="12" t="s">
        <v>71</v>
      </c>
    </row>
    <row r="749" spans="1:6" ht="15">
      <c r="A749" s="11" t="s">
        <v>685</v>
      </c>
      <c r="B749" s="12" t="s">
        <v>70</v>
      </c>
      <c r="C749" s="37">
        <v>6333</v>
      </c>
      <c r="D749" s="13">
        <v>14.8</v>
      </c>
      <c r="E749" s="29">
        <f t="shared" si="43"/>
        <v>427.90540540540536</v>
      </c>
      <c r="F749" s="12" t="s">
        <v>71</v>
      </c>
    </row>
    <row r="750" spans="1:6" ht="15">
      <c r="A750" s="11" t="s">
        <v>686</v>
      </c>
      <c r="B750" s="12" t="s">
        <v>99</v>
      </c>
      <c r="C750" s="37">
        <v>100</v>
      </c>
      <c r="D750" s="13">
        <v>12.04</v>
      </c>
      <c r="E750" s="29">
        <f t="shared" si="43"/>
        <v>8.305647840531561</v>
      </c>
      <c r="F750" s="12" t="s">
        <v>306</v>
      </c>
    </row>
    <row r="751" spans="1:6" ht="15">
      <c r="A751" s="11" t="s">
        <v>687</v>
      </c>
      <c r="B751" s="12" t="s">
        <v>70</v>
      </c>
      <c r="C751" s="37">
        <v>8355</v>
      </c>
      <c r="D751" s="13">
        <v>27.73</v>
      </c>
      <c r="E751" s="29">
        <f t="shared" si="43"/>
        <v>301.29823296069236</v>
      </c>
      <c r="F751" s="12" t="s">
        <v>71</v>
      </c>
    </row>
    <row r="752" spans="1:6" ht="15">
      <c r="A752" s="11" t="s">
        <v>688</v>
      </c>
      <c r="B752" s="12" t="s">
        <v>99</v>
      </c>
      <c r="C752" s="37">
        <v>1196</v>
      </c>
      <c r="D752" s="13">
        <v>7.42</v>
      </c>
      <c r="E752" s="29">
        <f t="shared" si="43"/>
        <v>161.18598382749326</v>
      </c>
      <c r="F752" s="12" t="s">
        <v>71</v>
      </c>
    </row>
    <row r="753" spans="1:6" ht="15">
      <c r="A753" s="11" t="s">
        <v>689</v>
      </c>
      <c r="B753" s="12">
        <v>3</v>
      </c>
      <c r="C753" s="37">
        <v>107</v>
      </c>
      <c r="D753" s="13">
        <v>6.04</v>
      </c>
      <c r="E753" s="29">
        <f t="shared" si="43"/>
        <v>17.71523178807947</v>
      </c>
      <c r="F753" s="12" t="s">
        <v>306</v>
      </c>
    </row>
    <row r="754" spans="1:6" ht="15">
      <c r="A754" s="11" t="s">
        <v>690</v>
      </c>
      <c r="B754" s="12">
        <v>3</v>
      </c>
      <c r="C754" s="37">
        <v>191</v>
      </c>
      <c r="D754" s="13">
        <v>7.63</v>
      </c>
      <c r="E754" s="29">
        <f t="shared" si="43"/>
        <v>25.032765399737876</v>
      </c>
      <c r="F754" s="12" t="s">
        <v>306</v>
      </c>
    </row>
    <row r="755" spans="1:6" ht="15">
      <c r="A755" s="11" t="s">
        <v>691</v>
      </c>
      <c r="B755" s="12" t="s">
        <v>70</v>
      </c>
      <c r="C755" s="37">
        <v>4816</v>
      </c>
      <c r="D755" s="13">
        <v>68.56</v>
      </c>
      <c r="E755" s="29">
        <f t="shared" si="43"/>
        <v>70.24504084014002</v>
      </c>
      <c r="F755" s="12" t="s">
        <v>71</v>
      </c>
    </row>
    <row r="756" spans="1:6" ht="15">
      <c r="A756" s="11" t="s">
        <v>692</v>
      </c>
      <c r="B756" s="12" t="s">
        <v>99</v>
      </c>
      <c r="C756" s="37">
        <v>3433</v>
      </c>
      <c r="D756" s="13">
        <v>9.12</v>
      </c>
      <c r="E756" s="29">
        <f t="shared" si="43"/>
        <v>376.42543859649123</v>
      </c>
      <c r="F756" s="12" t="s">
        <v>71</v>
      </c>
    </row>
    <row r="757" spans="1:6" ht="15">
      <c r="A757" s="11" t="s">
        <v>693</v>
      </c>
      <c r="B757" s="12" t="s">
        <v>70</v>
      </c>
      <c r="C757" s="37">
        <v>14760</v>
      </c>
      <c r="D757" s="13">
        <v>24.49</v>
      </c>
      <c r="E757" s="29">
        <f t="shared" si="43"/>
        <v>602.6949775418539</v>
      </c>
      <c r="F757" s="12" t="s">
        <v>71</v>
      </c>
    </row>
    <row r="758" spans="1:6" ht="15">
      <c r="A758" s="11" t="s">
        <v>694</v>
      </c>
      <c r="B758" s="12">
        <v>3</v>
      </c>
      <c r="C758" s="37">
        <v>935</v>
      </c>
      <c r="D758" s="13">
        <v>22.26</v>
      </c>
      <c r="E758" s="29">
        <f t="shared" si="43"/>
        <v>42.00359389038634</v>
      </c>
      <c r="F758" s="12" t="s">
        <v>71</v>
      </c>
    </row>
    <row r="759" spans="1:6" ht="15">
      <c r="A759" s="11" t="s">
        <v>695</v>
      </c>
      <c r="B759" s="12" t="s">
        <v>99</v>
      </c>
      <c r="C759" s="37">
        <v>21</v>
      </c>
      <c r="D759" s="13">
        <v>8.82</v>
      </c>
      <c r="E759" s="29">
        <f t="shared" si="43"/>
        <v>2.380952380952381</v>
      </c>
      <c r="F759" s="12" t="s">
        <v>696</v>
      </c>
    </row>
    <row r="760" spans="1:6" ht="15">
      <c r="A760" s="11" t="s">
        <v>697</v>
      </c>
      <c r="B760" s="12" t="s">
        <v>70</v>
      </c>
      <c r="C760" s="37">
        <v>3335</v>
      </c>
      <c r="D760" s="13">
        <v>6.32</v>
      </c>
      <c r="E760" s="29">
        <f t="shared" si="43"/>
        <v>527.6898734177215</v>
      </c>
      <c r="F760" s="12" t="s">
        <v>71</v>
      </c>
    </row>
    <row r="761" spans="1:6" ht="15">
      <c r="A761" s="11" t="s">
        <v>698</v>
      </c>
      <c r="B761" s="7"/>
      <c r="C761" s="37">
        <v>262</v>
      </c>
      <c r="D761" s="13">
        <v>26.14</v>
      </c>
      <c r="E761" s="29">
        <f t="shared" si="43"/>
        <v>10.022953328232594</v>
      </c>
      <c r="F761" s="12" t="s">
        <v>71</v>
      </c>
    </row>
    <row r="762" spans="1:6" ht="15">
      <c r="A762" s="11" t="s">
        <v>699</v>
      </c>
      <c r="B762" s="12" t="s">
        <v>70</v>
      </c>
      <c r="C762" s="37">
        <v>2692</v>
      </c>
      <c r="D762" s="13">
        <v>14.44</v>
      </c>
      <c r="E762" s="29">
        <f t="shared" si="43"/>
        <v>186.42659279778394</v>
      </c>
      <c r="F762" s="12" t="s">
        <v>71</v>
      </c>
    </row>
    <row r="763" spans="1:6" ht="15">
      <c r="A763" s="11" t="s">
        <v>700</v>
      </c>
      <c r="B763" s="12" t="s">
        <v>70</v>
      </c>
      <c r="C763" s="37">
        <v>10862</v>
      </c>
      <c r="D763" s="13">
        <v>30.38</v>
      </c>
      <c r="E763" s="29">
        <f t="shared" si="43"/>
        <v>357.5378538512179</v>
      </c>
      <c r="F763" s="12" t="s">
        <v>71</v>
      </c>
    </row>
    <row r="764" spans="1:6" ht="15">
      <c r="A764" s="11" t="s">
        <v>701</v>
      </c>
      <c r="B764" s="12" t="s">
        <v>70</v>
      </c>
      <c r="C764" s="37">
        <v>4476</v>
      </c>
      <c r="D764" s="13">
        <v>34.57</v>
      </c>
      <c r="E764" s="29">
        <f t="shared" si="43"/>
        <v>129.47642464564652</v>
      </c>
      <c r="F764" s="12" t="s">
        <v>71</v>
      </c>
    </row>
    <row r="765" spans="1:6" ht="15">
      <c r="A765" s="11" t="s">
        <v>702</v>
      </c>
      <c r="B765" s="12" t="s">
        <v>70</v>
      </c>
      <c r="C765" s="37">
        <v>6019</v>
      </c>
      <c r="D765" s="13">
        <v>7.99</v>
      </c>
      <c r="E765" s="29">
        <f t="shared" si="43"/>
        <v>753.3166458072591</v>
      </c>
      <c r="F765" s="12" t="s">
        <v>71</v>
      </c>
    </row>
    <row r="766" spans="1:6" ht="15">
      <c r="A766" s="11" t="s">
        <v>703</v>
      </c>
      <c r="B766" s="12" t="s">
        <v>99</v>
      </c>
      <c r="C766" s="37">
        <v>1493</v>
      </c>
      <c r="D766" s="13">
        <v>51.18</v>
      </c>
      <c r="E766" s="29">
        <f t="shared" si="43"/>
        <v>29.17155138726065</v>
      </c>
      <c r="F766" s="12" t="s">
        <v>71</v>
      </c>
    </row>
    <row r="767" spans="1:6" ht="15">
      <c r="A767" s="11" t="s">
        <v>704</v>
      </c>
      <c r="B767" s="12" t="s">
        <v>99</v>
      </c>
      <c r="C767" s="37">
        <v>926</v>
      </c>
      <c r="D767" s="13">
        <v>23.51</v>
      </c>
      <c r="E767" s="29">
        <f t="shared" si="43"/>
        <v>39.387494683113566</v>
      </c>
      <c r="F767" s="12" t="s">
        <v>71</v>
      </c>
    </row>
    <row r="768" spans="1:6" ht="15">
      <c r="A768" s="11" t="s">
        <v>705</v>
      </c>
      <c r="B768" s="12" t="s">
        <v>99</v>
      </c>
      <c r="C768" s="37">
        <v>603</v>
      </c>
      <c r="D768" s="13">
        <v>37.52</v>
      </c>
      <c r="E768" s="29">
        <f t="shared" si="43"/>
        <v>16.07142857142857</v>
      </c>
      <c r="F768" s="12" t="s">
        <v>78</v>
      </c>
    </row>
    <row r="769" spans="1:6" ht="15">
      <c r="A769" s="11" t="s">
        <v>706</v>
      </c>
      <c r="B769" s="12" t="s">
        <v>70</v>
      </c>
      <c r="C769" s="37">
        <v>7572</v>
      </c>
      <c r="D769" s="13">
        <v>28.3</v>
      </c>
      <c r="E769" s="29">
        <f t="shared" si="43"/>
        <v>267.56183745583036</v>
      </c>
      <c r="F769" s="12" t="s">
        <v>71</v>
      </c>
    </row>
    <row r="770" spans="1:6" ht="15">
      <c r="A770" s="11" t="s">
        <v>707</v>
      </c>
      <c r="B770" s="12" t="s">
        <v>99</v>
      </c>
      <c r="C770" s="37">
        <v>340</v>
      </c>
      <c r="D770" s="13">
        <v>11.53</v>
      </c>
      <c r="E770" s="29">
        <f t="shared" si="43"/>
        <v>29.488291413703383</v>
      </c>
      <c r="F770" s="12" t="s">
        <v>78</v>
      </c>
    </row>
    <row r="771" spans="1:6" ht="15">
      <c r="A771" s="11" t="s">
        <v>708</v>
      </c>
      <c r="B771" s="12" t="s">
        <v>99</v>
      </c>
      <c r="C771" s="37">
        <v>21</v>
      </c>
      <c r="D771" s="13">
        <v>7.76</v>
      </c>
      <c r="E771" s="29">
        <f t="shared" si="43"/>
        <v>2.7061855670103094</v>
      </c>
      <c r="F771" s="12" t="s">
        <v>696</v>
      </c>
    </row>
    <row r="772" spans="1:6" ht="15">
      <c r="A772" s="11" t="s">
        <v>709</v>
      </c>
      <c r="B772" s="12" t="s">
        <v>70</v>
      </c>
      <c r="C772" s="37">
        <v>4484</v>
      </c>
      <c r="D772" s="13">
        <v>6.04</v>
      </c>
      <c r="E772" s="29">
        <f aca="true" t="shared" si="44" ref="E772:E777">C772/D772</f>
        <v>742.384105960265</v>
      </c>
      <c r="F772" s="12" t="s">
        <v>71</v>
      </c>
    </row>
    <row r="773" spans="1:6" ht="15">
      <c r="A773" s="11" t="s">
        <v>710</v>
      </c>
      <c r="B773" s="12" t="s">
        <v>70</v>
      </c>
      <c r="C773" s="37">
        <v>5451</v>
      </c>
      <c r="D773" s="13">
        <v>9.65</v>
      </c>
      <c r="E773" s="29">
        <f t="shared" si="44"/>
        <v>564.8704663212435</v>
      </c>
      <c r="F773" s="12" t="s">
        <v>71</v>
      </c>
    </row>
    <row r="774" spans="1:6" ht="15">
      <c r="A774" s="11" t="s">
        <v>711</v>
      </c>
      <c r="B774" s="12">
        <v>3</v>
      </c>
      <c r="C774" s="37">
        <v>1786</v>
      </c>
      <c r="D774" s="13">
        <v>16.17</v>
      </c>
      <c r="E774" s="29">
        <f t="shared" si="44"/>
        <v>110.45145330859616</v>
      </c>
      <c r="F774" s="12" t="s">
        <v>71</v>
      </c>
    </row>
    <row r="775" spans="1:6" ht="15">
      <c r="A775" s="11" t="s">
        <v>712</v>
      </c>
      <c r="B775" s="12" t="s">
        <v>138</v>
      </c>
      <c r="C775" s="37">
        <v>9398</v>
      </c>
      <c r="D775" s="13">
        <v>11.45</v>
      </c>
      <c r="E775" s="29">
        <f t="shared" si="44"/>
        <v>820.7860262008734</v>
      </c>
      <c r="F775" s="12" t="s">
        <v>71</v>
      </c>
    </row>
    <row r="776" spans="1:6" ht="15">
      <c r="A776" s="11" t="s">
        <v>713</v>
      </c>
      <c r="B776" s="12" t="s">
        <v>70</v>
      </c>
      <c r="C776" s="37">
        <v>2042</v>
      </c>
      <c r="D776" s="13">
        <v>2.5</v>
      </c>
      <c r="E776" s="29">
        <f t="shared" si="44"/>
        <v>816.8</v>
      </c>
      <c r="F776" s="12" t="s">
        <v>71</v>
      </c>
    </row>
    <row r="777" spans="1:6" s="30" customFormat="1" ht="15">
      <c r="A777" s="19" t="s">
        <v>714</v>
      </c>
      <c r="B777" s="20"/>
      <c r="C777" s="38">
        <f>SUM(C708:C776)</f>
        <v>253601</v>
      </c>
      <c r="D777" s="33">
        <f>SUM(D708:D776)</f>
        <v>1142.63</v>
      </c>
      <c r="E777" s="32">
        <f t="shared" si="44"/>
        <v>221.94498656608</v>
      </c>
      <c r="F777" s="20"/>
    </row>
    <row r="778" spans="1:6" ht="15">
      <c r="A778" s="6"/>
      <c r="B778" s="7"/>
      <c r="C778" s="17"/>
      <c r="D778" s="7"/>
      <c r="E778" s="16"/>
      <c r="F778" s="7"/>
    </row>
    <row r="779" spans="1:6" ht="15">
      <c r="A779" s="6"/>
      <c r="B779" s="7"/>
      <c r="C779" s="17"/>
      <c r="D779" s="7"/>
      <c r="E779" s="16"/>
      <c r="F779" s="7"/>
    </row>
    <row r="780" spans="1:6" ht="15">
      <c r="A780" s="10" t="s">
        <v>715</v>
      </c>
      <c r="B780" s="7"/>
      <c r="C780" s="17"/>
      <c r="D780" s="7"/>
      <c r="E780" s="16"/>
      <c r="F780" s="7"/>
    </row>
    <row r="781" spans="1:6" ht="15">
      <c r="A781" s="11" t="s">
        <v>716</v>
      </c>
      <c r="B781" s="12" t="s">
        <v>88</v>
      </c>
      <c r="C781" s="37">
        <v>686</v>
      </c>
      <c r="D781" s="13">
        <v>97.41</v>
      </c>
      <c r="E781" s="29">
        <f aca="true" t="shared" si="45" ref="E781:E789">C781/D781</f>
        <v>7.042398111076892</v>
      </c>
      <c r="F781" s="12" t="s">
        <v>71</v>
      </c>
    </row>
    <row r="782" spans="1:6" ht="15">
      <c r="A782" s="11" t="s">
        <v>717</v>
      </c>
      <c r="B782" s="12" t="s">
        <v>70</v>
      </c>
      <c r="C782" s="37">
        <v>1348</v>
      </c>
      <c r="D782" s="13">
        <v>36.51</v>
      </c>
      <c r="E782" s="29">
        <f t="shared" si="45"/>
        <v>36.921391399616546</v>
      </c>
      <c r="F782" s="12" t="s">
        <v>71</v>
      </c>
    </row>
    <row r="783" spans="1:6" ht="15">
      <c r="A783" s="11" t="s">
        <v>718</v>
      </c>
      <c r="B783" s="12" t="s">
        <v>70</v>
      </c>
      <c r="C783" s="37">
        <v>1467</v>
      </c>
      <c r="D783" s="13">
        <v>82.04</v>
      </c>
      <c r="E783" s="29">
        <f t="shared" si="45"/>
        <v>17.88152120916626</v>
      </c>
      <c r="F783" s="12" t="s">
        <v>71</v>
      </c>
    </row>
    <row r="784" spans="1:6" ht="15">
      <c r="A784" s="11" t="s">
        <v>719</v>
      </c>
      <c r="B784" s="12" t="s">
        <v>88</v>
      </c>
      <c r="C784" s="37">
        <v>532</v>
      </c>
      <c r="D784" s="13">
        <v>131.1</v>
      </c>
      <c r="E784" s="29">
        <f t="shared" si="45"/>
        <v>4.057971014492754</v>
      </c>
      <c r="F784" s="12" t="s">
        <v>71</v>
      </c>
    </row>
    <row r="785" spans="1:6" ht="15">
      <c r="A785" s="11" t="s">
        <v>720</v>
      </c>
      <c r="B785" s="12" t="s">
        <v>70</v>
      </c>
      <c r="C785" s="37">
        <v>3226</v>
      </c>
      <c r="D785" s="13">
        <v>190.1</v>
      </c>
      <c r="E785" s="29">
        <f t="shared" si="45"/>
        <v>16.970015781167806</v>
      </c>
      <c r="F785" s="12" t="s">
        <v>71</v>
      </c>
    </row>
    <row r="786" spans="1:6" ht="15">
      <c r="A786" s="11" t="s">
        <v>721</v>
      </c>
      <c r="B786" s="12" t="s">
        <v>88</v>
      </c>
      <c r="C786" s="37">
        <v>235</v>
      </c>
      <c r="D786" s="13">
        <v>108.71</v>
      </c>
      <c r="E786" s="29">
        <f t="shared" si="45"/>
        <v>2.161714653665716</v>
      </c>
      <c r="F786" s="12" t="s">
        <v>71</v>
      </c>
    </row>
    <row r="787" spans="1:6" ht="15">
      <c r="A787" s="11" t="s">
        <v>722</v>
      </c>
      <c r="B787" s="12">
        <v>5</v>
      </c>
      <c r="C787" s="37">
        <v>1339</v>
      </c>
      <c r="D787" s="13">
        <v>238.54</v>
      </c>
      <c r="E787" s="29">
        <f t="shared" si="45"/>
        <v>5.613314328833739</v>
      </c>
      <c r="F787" s="12" t="s">
        <v>71</v>
      </c>
    </row>
    <row r="788" spans="1:6" ht="15">
      <c r="A788" s="11" t="s">
        <v>723</v>
      </c>
      <c r="B788" s="12" t="s">
        <v>88</v>
      </c>
      <c r="C788" s="37">
        <v>1111</v>
      </c>
      <c r="D788" s="13">
        <v>188.98</v>
      </c>
      <c r="E788" s="29">
        <f t="shared" si="45"/>
        <v>5.878928987194413</v>
      </c>
      <c r="F788" s="12" t="s">
        <v>71</v>
      </c>
    </row>
    <row r="789" spans="1:6" s="30" customFormat="1" ht="15">
      <c r="A789" s="19" t="s">
        <v>176</v>
      </c>
      <c r="B789" s="20"/>
      <c r="C789" s="38">
        <f>SUM(C781:C788)</f>
        <v>9944</v>
      </c>
      <c r="D789" s="33">
        <f>SUM(D781:D788)</f>
        <v>1073.3899999999999</v>
      </c>
      <c r="E789" s="32">
        <f t="shared" si="45"/>
        <v>9.264107174465945</v>
      </c>
      <c r="F789" s="20"/>
    </row>
    <row r="790" spans="1:6" ht="15">
      <c r="A790" s="6"/>
      <c r="B790" s="7"/>
      <c r="C790" s="17"/>
      <c r="D790" s="7"/>
      <c r="E790" s="16"/>
      <c r="F790" s="7"/>
    </row>
    <row r="791" spans="1:6" ht="15">
      <c r="A791" s="6"/>
      <c r="B791" s="7"/>
      <c r="C791" s="17"/>
      <c r="D791" s="7"/>
      <c r="E791" s="16"/>
      <c r="F791" s="7"/>
    </row>
    <row r="792" spans="1:6" ht="15">
      <c r="A792" s="10" t="s">
        <v>724</v>
      </c>
      <c r="B792" s="7"/>
      <c r="C792" s="17"/>
      <c r="D792" s="7"/>
      <c r="E792" s="16"/>
      <c r="F792" s="7"/>
    </row>
    <row r="793" spans="1:6" ht="15">
      <c r="A793" s="11" t="s">
        <v>725</v>
      </c>
      <c r="B793" s="12" t="s">
        <v>76</v>
      </c>
      <c r="C793" s="37">
        <v>832</v>
      </c>
      <c r="D793" s="13">
        <v>86.64</v>
      </c>
      <c r="E793" s="29">
        <f aca="true" t="shared" si="46" ref="E793:E799">C793/D793</f>
        <v>9.602954755309327</v>
      </c>
      <c r="F793" s="12" t="s">
        <v>71</v>
      </c>
    </row>
    <row r="794" spans="1:6" ht="15">
      <c r="A794" s="11" t="s">
        <v>726</v>
      </c>
      <c r="B794" s="12" t="s">
        <v>70</v>
      </c>
      <c r="C794" s="37">
        <v>1236</v>
      </c>
      <c r="D794" s="13">
        <v>138.39</v>
      </c>
      <c r="E794" s="29">
        <f t="shared" si="46"/>
        <v>8.931281161933667</v>
      </c>
      <c r="F794" s="12" t="s">
        <v>71</v>
      </c>
    </row>
    <row r="795" spans="1:6" ht="15">
      <c r="A795" s="11" t="s">
        <v>727</v>
      </c>
      <c r="B795" s="12" t="s">
        <v>70</v>
      </c>
      <c r="C795" s="37">
        <v>2148</v>
      </c>
      <c r="D795" s="13">
        <v>93.34</v>
      </c>
      <c r="E795" s="29">
        <f t="shared" si="46"/>
        <v>23.012641954146133</v>
      </c>
      <c r="F795" s="12" t="s">
        <v>71</v>
      </c>
    </row>
    <row r="796" spans="1:6" ht="15">
      <c r="A796" s="11" t="s">
        <v>728</v>
      </c>
      <c r="B796" s="12" t="s">
        <v>70</v>
      </c>
      <c r="C796" s="37">
        <v>969</v>
      </c>
      <c r="D796" s="13">
        <v>144.27</v>
      </c>
      <c r="E796" s="29">
        <f t="shared" si="46"/>
        <v>6.716573092118943</v>
      </c>
      <c r="F796" s="12" t="s">
        <v>71</v>
      </c>
    </row>
    <row r="797" spans="1:6" ht="15">
      <c r="A797" s="11" t="s">
        <v>41</v>
      </c>
      <c r="B797" s="12" t="s">
        <v>88</v>
      </c>
      <c r="C797" s="37">
        <v>1073</v>
      </c>
      <c r="D797" s="13">
        <v>94.25</v>
      </c>
      <c r="E797" s="29">
        <f t="shared" si="46"/>
        <v>11.384615384615385</v>
      </c>
      <c r="F797" s="12" t="s">
        <v>71</v>
      </c>
    </row>
    <row r="798" spans="1:6" ht="15">
      <c r="A798" s="11" t="s">
        <v>729</v>
      </c>
      <c r="B798" s="12" t="s">
        <v>70</v>
      </c>
      <c r="C798" s="37">
        <v>1683</v>
      </c>
      <c r="D798" s="13">
        <v>90.8</v>
      </c>
      <c r="E798" s="29">
        <f t="shared" si="46"/>
        <v>18.5352422907489</v>
      </c>
      <c r="F798" s="12" t="s">
        <v>71</v>
      </c>
    </row>
    <row r="799" spans="1:6" s="30" customFormat="1" ht="15">
      <c r="A799" s="19" t="s">
        <v>302</v>
      </c>
      <c r="B799" s="20"/>
      <c r="C799" s="38">
        <f>SUM(C793:C798)</f>
        <v>7941</v>
      </c>
      <c r="D799" s="33">
        <f>SUM(D793:D798)</f>
        <v>647.6899999999999</v>
      </c>
      <c r="E799" s="32">
        <f t="shared" si="46"/>
        <v>12.260494989887139</v>
      </c>
      <c r="F799" s="20"/>
    </row>
    <row r="800" spans="1:6" ht="15">
      <c r="A800" s="6"/>
      <c r="B800" s="7"/>
      <c r="C800" s="17"/>
      <c r="D800" s="7"/>
      <c r="E800" s="16"/>
      <c r="F800" s="7"/>
    </row>
    <row r="801" spans="1:6" ht="15">
      <c r="A801" s="6"/>
      <c r="B801" s="7"/>
      <c r="C801" s="17"/>
      <c r="D801" s="7"/>
      <c r="E801" s="16"/>
      <c r="F801" s="7"/>
    </row>
    <row r="802" spans="1:6" ht="15">
      <c r="A802" s="10" t="s">
        <v>730</v>
      </c>
      <c r="B802" s="7"/>
      <c r="C802" s="17"/>
      <c r="D802" s="7"/>
      <c r="E802" s="16"/>
      <c r="F802" s="7"/>
    </row>
    <row r="803" spans="1:6" ht="15">
      <c r="A803" s="11" t="s">
        <v>731</v>
      </c>
      <c r="B803" s="12" t="s">
        <v>70</v>
      </c>
      <c r="C803" s="37">
        <v>1778</v>
      </c>
      <c r="D803" s="13">
        <v>93.47</v>
      </c>
      <c r="E803" s="29">
        <f aca="true" t="shared" si="47" ref="E803:E810">C803/D803</f>
        <v>19.022146143147534</v>
      </c>
      <c r="F803" s="12" t="s">
        <v>71</v>
      </c>
    </row>
    <row r="804" spans="1:6" ht="15">
      <c r="A804" s="11" t="s">
        <v>732</v>
      </c>
      <c r="B804" s="12" t="s">
        <v>70</v>
      </c>
      <c r="C804" s="37">
        <v>192</v>
      </c>
      <c r="D804" s="13">
        <v>0.21</v>
      </c>
      <c r="E804" s="29">
        <f t="shared" si="47"/>
        <v>914.2857142857143</v>
      </c>
      <c r="F804" s="12" t="s">
        <v>129</v>
      </c>
    </row>
    <row r="805" spans="1:6" ht="15">
      <c r="A805" s="11" t="s">
        <v>733</v>
      </c>
      <c r="B805" s="12" t="s">
        <v>138</v>
      </c>
      <c r="C805" s="37">
        <v>981</v>
      </c>
      <c r="D805" s="13">
        <v>56.07</v>
      </c>
      <c r="E805" s="29">
        <f t="shared" si="47"/>
        <v>17.495987158908505</v>
      </c>
      <c r="F805" s="12" t="s">
        <v>71</v>
      </c>
    </row>
    <row r="806" spans="1:6" ht="15">
      <c r="A806" s="11" t="s">
        <v>734</v>
      </c>
      <c r="B806" s="12" t="s">
        <v>138</v>
      </c>
      <c r="C806" s="37">
        <v>5211</v>
      </c>
      <c r="D806" s="13">
        <v>154.21</v>
      </c>
      <c r="E806" s="29">
        <f t="shared" si="47"/>
        <v>33.7915829064263</v>
      </c>
      <c r="F806" s="12" t="s">
        <v>71</v>
      </c>
    </row>
    <row r="807" spans="1:6" ht="15">
      <c r="A807" s="11" t="s">
        <v>735</v>
      </c>
      <c r="B807" s="12" t="s">
        <v>138</v>
      </c>
      <c r="C807" s="37">
        <v>1222</v>
      </c>
      <c r="D807" s="13">
        <v>64.36</v>
      </c>
      <c r="E807" s="29">
        <f t="shared" si="47"/>
        <v>18.986948415164697</v>
      </c>
      <c r="F807" s="12" t="s">
        <v>71</v>
      </c>
    </row>
    <row r="808" spans="1:6" ht="15">
      <c r="A808" s="11" t="s">
        <v>736</v>
      </c>
      <c r="B808" s="12" t="s">
        <v>76</v>
      </c>
      <c r="C808" s="37">
        <v>916</v>
      </c>
      <c r="D808" s="13">
        <v>59.15</v>
      </c>
      <c r="E808" s="29">
        <f t="shared" si="47"/>
        <v>15.486052409129332</v>
      </c>
      <c r="F808" s="12" t="s">
        <v>71</v>
      </c>
    </row>
    <row r="809" spans="1:6" ht="15">
      <c r="A809" s="11" t="s">
        <v>737</v>
      </c>
      <c r="B809" s="12" t="s">
        <v>70</v>
      </c>
      <c r="C809" s="37">
        <v>1175</v>
      </c>
      <c r="D809" s="13">
        <v>78.52</v>
      </c>
      <c r="E809" s="29">
        <f t="shared" si="47"/>
        <v>14.964340295466124</v>
      </c>
      <c r="F809" s="12" t="s">
        <v>71</v>
      </c>
    </row>
    <row r="810" spans="1:6" s="30" customFormat="1" ht="15">
      <c r="A810" s="19" t="s">
        <v>142</v>
      </c>
      <c r="B810" s="20"/>
      <c r="C810" s="38">
        <f>SUM(C803:C809)</f>
        <v>11475</v>
      </c>
      <c r="D810" s="33">
        <f>SUM(D803:D809)</f>
        <v>505.99</v>
      </c>
      <c r="E810" s="32">
        <f t="shared" si="47"/>
        <v>22.678313800667997</v>
      </c>
      <c r="F810" s="20"/>
    </row>
    <row r="811" spans="1:6" ht="15">
      <c r="A811" s="6"/>
      <c r="B811" s="7"/>
      <c r="C811" s="17"/>
      <c r="D811" s="7"/>
      <c r="E811" s="16"/>
      <c r="F811" s="7"/>
    </row>
    <row r="812" spans="1:6" ht="15">
      <c r="A812" s="6"/>
      <c r="B812" s="7"/>
      <c r="C812" s="17"/>
      <c r="D812" s="7"/>
      <c r="E812" s="16"/>
      <c r="F812" s="7"/>
    </row>
    <row r="813" spans="1:6" ht="15">
      <c r="A813" s="10" t="s">
        <v>738</v>
      </c>
      <c r="B813" s="7"/>
      <c r="C813" s="17"/>
      <c r="D813" s="7"/>
      <c r="E813" s="16"/>
      <c r="F813" s="7"/>
    </row>
    <row r="814" spans="1:6" ht="15">
      <c r="A814" s="11" t="s">
        <v>739</v>
      </c>
      <c r="B814" s="12" t="s">
        <v>70</v>
      </c>
      <c r="C814" s="37">
        <v>1762</v>
      </c>
      <c r="D814" s="13">
        <v>122.58</v>
      </c>
      <c r="E814" s="29">
        <f aca="true" t="shared" si="48" ref="E814:E824">C814/D814</f>
        <v>14.374286180453582</v>
      </c>
      <c r="F814" s="12" t="s">
        <v>71</v>
      </c>
    </row>
    <row r="815" spans="1:6" ht="15">
      <c r="A815" s="11" t="s">
        <v>740</v>
      </c>
      <c r="B815" s="12" t="s">
        <v>70</v>
      </c>
      <c r="C815" s="37">
        <v>1929</v>
      </c>
      <c r="D815" s="13">
        <v>46.96</v>
      </c>
      <c r="E815" s="29">
        <f t="shared" si="48"/>
        <v>41.07751277683135</v>
      </c>
      <c r="F815" s="12" t="s">
        <v>71</v>
      </c>
    </row>
    <row r="816" spans="1:6" ht="15">
      <c r="A816" s="11" t="s">
        <v>741</v>
      </c>
      <c r="B816" s="12" t="s">
        <v>70</v>
      </c>
      <c r="C816" s="37">
        <v>7020</v>
      </c>
      <c r="D816" s="13">
        <v>103.03</v>
      </c>
      <c r="E816" s="29">
        <f t="shared" si="48"/>
        <v>68.13549451616034</v>
      </c>
      <c r="F816" s="12" t="s">
        <v>71</v>
      </c>
    </row>
    <row r="817" spans="1:6" ht="15">
      <c r="A817" s="11" t="s">
        <v>742</v>
      </c>
      <c r="B817" s="12" t="s">
        <v>70</v>
      </c>
      <c r="C817" s="37">
        <v>2051</v>
      </c>
      <c r="D817" s="13">
        <v>51.22</v>
      </c>
      <c r="E817" s="29">
        <f t="shared" si="48"/>
        <v>40.042951971885984</v>
      </c>
      <c r="F817" s="12" t="s">
        <v>71</v>
      </c>
    </row>
    <row r="818" spans="1:6" ht="15">
      <c r="A818" s="11" t="s">
        <v>743</v>
      </c>
      <c r="B818" s="12" t="s">
        <v>70</v>
      </c>
      <c r="C818" s="37">
        <v>2275</v>
      </c>
      <c r="D818" s="13">
        <v>78.52</v>
      </c>
      <c r="E818" s="29">
        <f t="shared" si="48"/>
        <v>28.973509933774835</v>
      </c>
      <c r="F818" s="12" t="s">
        <v>71</v>
      </c>
    </row>
    <row r="819" spans="1:6" ht="15">
      <c r="A819" s="11" t="s">
        <v>744</v>
      </c>
      <c r="B819" s="12" t="s">
        <v>70</v>
      </c>
      <c r="C819" s="37">
        <v>1651</v>
      </c>
      <c r="D819" s="13">
        <v>314.12</v>
      </c>
      <c r="E819" s="29">
        <f t="shared" si="48"/>
        <v>5.255953138927798</v>
      </c>
      <c r="F819" s="12" t="s">
        <v>71</v>
      </c>
    </row>
    <row r="820" spans="1:6" ht="15">
      <c r="A820" s="11" t="s">
        <v>745</v>
      </c>
      <c r="B820" s="12" t="s">
        <v>70</v>
      </c>
      <c r="C820" s="37">
        <v>2316</v>
      </c>
      <c r="D820" s="13">
        <v>121.35</v>
      </c>
      <c r="E820" s="29">
        <f t="shared" si="48"/>
        <v>19.08529048207664</v>
      </c>
      <c r="F820" s="12" t="s">
        <v>71</v>
      </c>
    </row>
    <row r="821" spans="1:6" ht="15">
      <c r="A821" s="11" t="s">
        <v>746</v>
      </c>
      <c r="B821" s="12" t="s">
        <v>70</v>
      </c>
      <c r="C821" s="37">
        <v>3083</v>
      </c>
      <c r="D821" s="13">
        <v>50.77</v>
      </c>
      <c r="E821" s="29">
        <f t="shared" si="48"/>
        <v>60.72483750246208</v>
      </c>
      <c r="F821" s="12" t="s">
        <v>71</v>
      </c>
    </row>
    <row r="822" spans="1:6" ht="15">
      <c r="A822" s="11" t="s">
        <v>747</v>
      </c>
      <c r="B822" s="12" t="s">
        <v>70</v>
      </c>
      <c r="C822" s="37">
        <v>3491</v>
      </c>
      <c r="D822" s="13">
        <v>55.31</v>
      </c>
      <c r="E822" s="29">
        <f t="shared" si="48"/>
        <v>63.116977038510214</v>
      </c>
      <c r="F822" s="12" t="s">
        <v>71</v>
      </c>
    </row>
    <row r="823" spans="1:6" ht="15">
      <c r="A823" s="11" t="s">
        <v>748</v>
      </c>
      <c r="B823" s="12" t="s">
        <v>70</v>
      </c>
      <c r="C823" s="37">
        <v>65</v>
      </c>
      <c r="D823" s="13">
        <v>0.1</v>
      </c>
      <c r="E823" s="29">
        <f t="shared" si="48"/>
        <v>650</v>
      </c>
      <c r="F823" s="12" t="s">
        <v>749</v>
      </c>
    </row>
    <row r="824" spans="1:6" s="30" customFormat="1" ht="15">
      <c r="A824" s="19" t="s">
        <v>360</v>
      </c>
      <c r="B824" s="20"/>
      <c r="C824" s="38">
        <f>SUM(C814:C823)</f>
        <v>25643</v>
      </c>
      <c r="D824" s="33">
        <f>SUM(D814:D823)</f>
        <v>943.9599999999999</v>
      </c>
      <c r="E824" s="32">
        <f t="shared" si="48"/>
        <v>27.165345989236833</v>
      </c>
      <c r="F824" s="20"/>
    </row>
    <row r="825" spans="1:6" ht="15">
      <c r="A825" s="6"/>
      <c r="B825" s="7"/>
      <c r="C825" s="17"/>
      <c r="D825" s="7"/>
      <c r="E825" s="16"/>
      <c r="F825" s="7"/>
    </row>
    <row r="826" spans="1:6" ht="15">
      <c r="A826" s="6"/>
      <c r="B826" s="7"/>
      <c r="C826" s="17"/>
      <c r="D826" s="7"/>
      <c r="E826" s="16"/>
      <c r="F826" s="7"/>
    </row>
    <row r="827" spans="1:6" ht="15">
      <c r="A827" s="10" t="s">
        <v>750</v>
      </c>
      <c r="B827" s="7"/>
      <c r="C827" s="17"/>
      <c r="D827" s="7"/>
      <c r="E827" s="16"/>
      <c r="F827" s="7"/>
    </row>
    <row r="828" spans="1:6" ht="15">
      <c r="A828" s="11" t="s">
        <v>751</v>
      </c>
      <c r="B828" s="12" t="s">
        <v>99</v>
      </c>
      <c r="C828" s="37">
        <v>245</v>
      </c>
      <c r="D828" s="13">
        <v>21.52</v>
      </c>
      <c r="E828" s="29">
        <f aca="true" t="shared" si="49" ref="E828:E837">C828/D828</f>
        <v>11.384758364312267</v>
      </c>
      <c r="F828" s="12" t="s">
        <v>71</v>
      </c>
    </row>
    <row r="829" spans="1:6" ht="15">
      <c r="A829" s="11" t="s">
        <v>752</v>
      </c>
      <c r="B829" s="12" t="s">
        <v>93</v>
      </c>
      <c r="C829" s="37">
        <v>2232</v>
      </c>
      <c r="D829" s="13">
        <v>4.71</v>
      </c>
      <c r="E829" s="29">
        <f t="shared" si="49"/>
        <v>473.88535031847135</v>
      </c>
      <c r="F829" s="12" t="s">
        <v>71</v>
      </c>
    </row>
    <row r="830" spans="1:6" ht="15">
      <c r="A830" s="11" t="s">
        <v>753</v>
      </c>
      <c r="B830" s="18" t="s">
        <v>93</v>
      </c>
      <c r="C830" s="37">
        <v>193</v>
      </c>
      <c r="D830" s="13">
        <v>0.8</v>
      </c>
      <c r="E830" s="29">
        <f t="shared" si="49"/>
        <v>241.25</v>
      </c>
      <c r="F830" s="12" t="s">
        <v>312</v>
      </c>
    </row>
    <row r="831" spans="1:6" ht="15">
      <c r="A831" s="11" t="s">
        <v>754</v>
      </c>
      <c r="B831" s="12" t="s">
        <v>93</v>
      </c>
      <c r="C831" s="37">
        <v>901</v>
      </c>
      <c r="D831" s="13">
        <v>166.63</v>
      </c>
      <c r="E831" s="29">
        <f t="shared" si="49"/>
        <v>5.407189581707976</v>
      </c>
      <c r="F831" s="12" t="s">
        <v>71</v>
      </c>
    </row>
    <row r="832" spans="1:6" ht="15">
      <c r="A832" s="11" t="s">
        <v>755</v>
      </c>
      <c r="B832" s="12" t="s">
        <v>76</v>
      </c>
      <c r="C832" s="37">
        <v>342</v>
      </c>
      <c r="D832" s="13">
        <v>195.84</v>
      </c>
      <c r="E832" s="29">
        <f t="shared" si="49"/>
        <v>1.7463235294117647</v>
      </c>
      <c r="F832" s="12" t="s">
        <v>71</v>
      </c>
    </row>
    <row r="833" spans="1:6" ht="15">
      <c r="A833" s="11" t="s">
        <v>756</v>
      </c>
      <c r="B833" s="12" t="s">
        <v>99</v>
      </c>
      <c r="C833" s="37">
        <v>1000</v>
      </c>
      <c r="D833" s="13">
        <v>51.81</v>
      </c>
      <c r="E833" s="29">
        <f t="shared" si="49"/>
        <v>19.301293186643505</v>
      </c>
      <c r="F833" s="12" t="s">
        <v>71</v>
      </c>
    </row>
    <row r="834" spans="1:6" ht="15">
      <c r="A834" s="11" t="s">
        <v>757</v>
      </c>
      <c r="B834" s="12" t="s">
        <v>70</v>
      </c>
      <c r="C834" s="37">
        <v>543</v>
      </c>
      <c r="D834" s="13">
        <v>143.61</v>
      </c>
      <c r="E834" s="29">
        <f t="shared" si="49"/>
        <v>3.7810737413829116</v>
      </c>
      <c r="F834" s="12" t="s">
        <v>71</v>
      </c>
    </row>
    <row r="835" spans="1:6" ht="15">
      <c r="A835" s="11" t="s">
        <v>758</v>
      </c>
      <c r="B835" s="12" t="s">
        <v>138</v>
      </c>
      <c r="C835" s="37">
        <v>3692</v>
      </c>
      <c r="D835" s="13">
        <v>36.68</v>
      </c>
      <c r="E835" s="29">
        <f t="shared" si="49"/>
        <v>100.65430752453653</v>
      </c>
      <c r="F835" s="12" t="s">
        <v>71</v>
      </c>
    </row>
    <row r="836" spans="1:6" ht="15">
      <c r="A836" s="11" t="s">
        <v>759</v>
      </c>
      <c r="B836" s="12" t="s">
        <v>99</v>
      </c>
      <c r="C836" s="37">
        <v>827</v>
      </c>
      <c r="D836" s="13">
        <v>88.62</v>
      </c>
      <c r="E836" s="29">
        <f t="shared" si="49"/>
        <v>9.331979237192506</v>
      </c>
      <c r="F836" s="12" t="s">
        <v>71</v>
      </c>
    </row>
    <row r="837" spans="1:6" s="30" customFormat="1" ht="15">
      <c r="A837" s="19" t="s">
        <v>501</v>
      </c>
      <c r="B837" s="20"/>
      <c r="C837" s="38">
        <f>SUM(C828:C836)</f>
        <v>9975</v>
      </c>
      <c r="D837" s="33">
        <f>SUM(D828:D836)</f>
        <v>710.22</v>
      </c>
      <c r="E837" s="32">
        <f t="shared" si="49"/>
        <v>14.044943820224718</v>
      </c>
      <c r="F837" s="20"/>
    </row>
    <row r="838" spans="1:6" ht="15">
      <c r="A838" s="6"/>
      <c r="B838" s="7"/>
      <c r="C838" s="17"/>
      <c r="D838" s="7"/>
      <c r="E838" s="16"/>
      <c r="F838" s="7"/>
    </row>
    <row r="839" spans="1:6" ht="15">
      <c r="A839" s="6"/>
      <c r="B839" s="7"/>
      <c r="C839" s="17"/>
      <c r="D839" s="7"/>
      <c r="E839" s="16"/>
      <c r="F839" s="7"/>
    </row>
    <row r="840" spans="1:6" ht="15">
      <c r="A840" s="10" t="s">
        <v>760</v>
      </c>
      <c r="B840" s="7"/>
      <c r="C840" s="17"/>
      <c r="D840" s="7"/>
      <c r="E840" s="16"/>
      <c r="F840" s="7"/>
    </row>
    <row r="841" spans="1:6" ht="15">
      <c r="A841" s="11" t="s">
        <v>761</v>
      </c>
      <c r="B841" s="12" t="s">
        <v>99</v>
      </c>
      <c r="C841" s="37">
        <v>646</v>
      </c>
      <c r="D841" s="13">
        <v>58.83</v>
      </c>
      <c r="E841" s="29">
        <f aca="true" t="shared" si="50" ref="E841:E852">C841/D841</f>
        <v>10.980792112867585</v>
      </c>
      <c r="F841" s="12" t="s">
        <v>71</v>
      </c>
    </row>
    <row r="842" spans="1:6" ht="15">
      <c r="A842" s="11" t="s">
        <v>762</v>
      </c>
      <c r="B842" s="12" t="s">
        <v>70</v>
      </c>
      <c r="C842" s="37">
        <v>962</v>
      </c>
      <c r="D842" s="13">
        <v>103.84</v>
      </c>
      <c r="E842" s="29">
        <f t="shared" si="50"/>
        <v>9.264252696456087</v>
      </c>
      <c r="F842" s="12" t="s">
        <v>71</v>
      </c>
    </row>
    <row r="843" spans="1:6" ht="15">
      <c r="A843" s="11" t="s">
        <v>763</v>
      </c>
      <c r="B843" s="12" t="s">
        <v>99</v>
      </c>
      <c r="C843" s="37">
        <v>527</v>
      </c>
      <c r="D843" s="13">
        <v>109.24</v>
      </c>
      <c r="E843" s="29">
        <f t="shared" si="50"/>
        <v>4.824240205053094</v>
      </c>
      <c r="F843" s="12" t="s">
        <v>71</v>
      </c>
    </row>
    <row r="844" spans="1:6" ht="15">
      <c r="A844" s="11" t="s">
        <v>764</v>
      </c>
      <c r="B844" s="12" t="s">
        <v>99</v>
      </c>
      <c r="C844" s="37">
        <v>525</v>
      </c>
      <c r="D844" s="13">
        <v>2.33</v>
      </c>
      <c r="E844" s="29">
        <f t="shared" si="50"/>
        <v>225.32188841201716</v>
      </c>
      <c r="F844" s="12" t="s">
        <v>71</v>
      </c>
    </row>
    <row r="845" spans="1:6" ht="15">
      <c r="A845" s="11" t="s">
        <v>765</v>
      </c>
      <c r="B845" s="12" t="s">
        <v>70</v>
      </c>
      <c r="C845" s="37">
        <v>1306</v>
      </c>
      <c r="D845" s="13">
        <v>80.35</v>
      </c>
      <c r="E845" s="29">
        <f t="shared" si="50"/>
        <v>16.25388923459863</v>
      </c>
      <c r="F845" s="12" t="s">
        <v>71</v>
      </c>
    </row>
    <row r="846" spans="1:6" ht="15">
      <c r="A846" s="11" t="s">
        <v>766</v>
      </c>
      <c r="B846" s="12" t="s">
        <v>70</v>
      </c>
      <c r="C846" s="37">
        <v>1074</v>
      </c>
      <c r="D846" s="13">
        <v>95.61</v>
      </c>
      <c r="E846" s="29">
        <f t="shared" si="50"/>
        <v>11.233134609350486</v>
      </c>
      <c r="F846" s="12" t="s">
        <v>71</v>
      </c>
    </row>
    <row r="847" spans="1:6" ht="15">
      <c r="A847" s="11" t="s">
        <v>767</v>
      </c>
      <c r="B847" s="12" t="s">
        <v>99</v>
      </c>
      <c r="C847" s="37">
        <v>487</v>
      </c>
      <c r="D847" s="13">
        <v>60.55</v>
      </c>
      <c r="E847" s="29">
        <f t="shared" si="50"/>
        <v>8.042939719240298</v>
      </c>
      <c r="F847" s="12" t="s">
        <v>71</v>
      </c>
    </row>
    <row r="848" spans="1:6" ht="15">
      <c r="A848" s="11" t="s">
        <v>768</v>
      </c>
      <c r="B848" s="12" t="s">
        <v>99</v>
      </c>
      <c r="C848" s="37">
        <v>2192</v>
      </c>
      <c r="D848" s="13">
        <v>54.65</v>
      </c>
      <c r="E848" s="29">
        <f t="shared" si="50"/>
        <v>40.10978956999085</v>
      </c>
      <c r="F848" s="12" t="s">
        <v>71</v>
      </c>
    </row>
    <row r="849" spans="1:6" ht="15">
      <c r="A849" s="11" t="s">
        <v>57</v>
      </c>
      <c r="B849" s="12" t="s">
        <v>76</v>
      </c>
      <c r="C849" s="37">
        <v>41</v>
      </c>
      <c r="D849" s="13">
        <v>32.65</v>
      </c>
      <c r="E849" s="29">
        <f t="shared" si="50"/>
        <v>1.2557427258805514</v>
      </c>
      <c r="F849" s="12" t="s">
        <v>306</v>
      </c>
    </row>
    <row r="850" spans="1:6" ht="15">
      <c r="A850" s="11" t="s">
        <v>769</v>
      </c>
      <c r="B850" s="12" t="s">
        <v>70</v>
      </c>
      <c r="C850" s="37">
        <v>619</v>
      </c>
      <c r="D850" s="13">
        <v>77.95</v>
      </c>
      <c r="E850" s="29">
        <f t="shared" si="50"/>
        <v>7.940987812700449</v>
      </c>
      <c r="F850" s="12" t="s">
        <v>71</v>
      </c>
    </row>
    <row r="851" spans="1:6" ht="15">
      <c r="A851" s="11" t="s">
        <v>770</v>
      </c>
      <c r="B851" s="12" t="s">
        <v>70</v>
      </c>
      <c r="C851" s="37">
        <v>779</v>
      </c>
      <c r="D851" s="13">
        <v>121.18</v>
      </c>
      <c r="E851" s="29">
        <f t="shared" si="50"/>
        <v>6.4284535401881495</v>
      </c>
      <c r="F851" s="12" t="s">
        <v>71</v>
      </c>
    </row>
    <row r="852" spans="1:6" s="30" customFormat="1" ht="15">
      <c r="A852" s="19" t="s">
        <v>270</v>
      </c>
      <c r="B852" s="20"/>
      <c r="C852" s="38">
        <f>SUM(C841:C851)</f>
        <v>9158</v>
      </c>
      <c r="D852" s="33">
        <f>SUM(D841:D851)</f>
        <v>797.1800000000001</v>
      </c>
      <c r="E852" s="32">
        <f t="shared" si="50"/>
        <v>11.487995183020145</v>
      </c>
      <c r="F852" s="20"/>
    </row>
    <row r="853" spans="1:6" ht="15">
      <c r="A853" s="6"/>
      <c r="B853" s="7"/>
      <c r="C853" s="17"/>
      <c r="D853" s="7"/>
      <c r="E853" s="16"/>
      <c r="F853" s="7"/>
    </row>
    <row r="854" spans="1:6" ht="15">
      <c r="A854" s="6"/>
      <c r="B854" s="7"/>
      <c r="C854" s="17"/>
      <c r="D854" s="7"/>
      <c r="E854" s="16"/>
      <c r="F854" s="7"/>
    </row>
    <row r="855" spans="1:6" ht="15">
      <c r="A855" s="10" t="s">
        <v>771</v>
      </c>
      <c r="B855" s="7"/>
      <c r="C855" s="17"/>
      <c r="D855" s="7"/>
      <c r="E855" s="16"/>
      <c r="F855" s="7"/>
    </row>
    <row r="856" spans="1:6" ht="15">
      <c r="A856" s="11" t="s">
        <v>772</v>
      </c>
      <c r="B856" s="12" t="s">
        <v>70</v>
      </c>
      <c r="C856" s="37">
        <v>855</v>
      </c>
      <c r="D856" s="13">
        <v>73.94</v>
      </c>
      <c r="E856" s="29">
        <f aca="true" t="shared" si="51" ref="E856:E867">C856/D856</f>
        <v>11.563429807952394</v>
      </c>
      <c r="F856" s="12" t="s">
        <v>71</v>
      </c>
    </row>
    <row r="857" spans="1:6" ht="15">
      <c r="A857" s="11" t="s">
        <v>773</v>
      </c>
      <c r="B857" s="12" t="s">
        <v>70</v>
      </c>
      <c r="C857" s="37">
        <v>1162</v>
      </c>
      <c r="D857" s="13">
        <v>6</v>
      </c>
      <c r="E857" s="29">
        <f t="shared" si="51"/>
        <v>193.66666666666666</v>
      </c>
      <c r="F857" s="12" t="s">
        <v>71</v>
      </c>
    </row>
    <row r="858" spans="1:6" ht="15">
      <c r="A858" s="11" t="s">
        <v>774</v>
      </c>
      <c r="B858" s="12" t="s">
        <v>70</v>
      </c>
      <c r="C858" s="37">
        <v>893</v>
      </c>
      <c r="D858" s="13">
        <v>48.14</v>
      </c>
      <c r="E858" s="29">
        <f t="shared" si="51"/>
        <v>18.55006231823847</v>
      </c>
      <c r="F858" s="12" t="s">
        <v>71</v>
      </c>
    </row>
    <row r="859" spans="1:6" ht="15">
      <c r="A859" s="11" t="s">
        <v>775</v>
      </c>
      <c r="B859" s="12" t="s">
        <v>99</v>
      </c>
      <c r="C859" s="37">
        <v>934</v>
      </c>
      <c r="D859" s="13">
        <v>32.6</v>
      </c>
      <c r="E859" s="29">
        <f t="shared" si="51"/>
        <v>28.650306748466257</v>
      </c>
      <c r="F859" s="12" t="s">
        <v>71</v>
      </c>
    </row>
    <row r="860" spans="1:6" ht="15">
      <c r="A860" s="11" t="s">
        <v>776</v>
      </c>
      <c r="B860" s="12" t="s">
        <v>70</v>
      </c>
      <c r="C860" s="37">
        <v>2206</v>
      </c>
      <c r="D860" s="13">
        <v>21.5</v>
      </c>
      <c r="E860" s="29">
        <f t="shared" si="51"/>
        <v>102.6046511627907</v>
      </c>
      <c r="F860" s="12" t="s">
        <v>71</v>
      </c>
    </row>
    <row r="861" spans="1:6" ht="15">
      <c r="A861" s="11" t="s">
        <v>777</v>
      </c>
      <c r="B861" s="12" t="s">
        <v>70</v>
      </c>
      <c r="C861" s="37">
        <v>1381</v>
      </c>
      <c r="D861" s="13">
        <v>123.9</v>
      </c>
      <c r="E861" s="29">
        <f t="shared" si="51"/>
        <v>11.146085552865213</v>
      </c>
      <c r="F861" s="12" t="s">
        <v>71</v>
      </c>
    </row>
    <row r="862" spans="1:6" ht="15">
      <c r="A862" s="11" t="s">
        <v>778</v>
      </c>
      <c r="B862" s="12" t="s">
        <v>70</v>
      </c>
      <c r="C862" s="37">
        <v>2037</v>
      </c>
      <c r="D862" s="13">
        <v>52.87</v>
      </c>
      <c r="E862" s="29">
        <f t="shared" si="51"/>
        <v>38.52846604879894</v>
      </c>
      <c r="F862" s="12" t="s">
        <v>71</v>
      </c>
    </row>
    <row r="863" spans="1:6" ht="15">
      <c r="A863" s="11" t="s">
        <v>779</v>
      </c>
      <c r="B863" s="12" t="s">
        <v>70</v>
      </c>
      <c r="C863" s="37">
        <v>945</v>
      </c>
      <c r="D863" s="13">
        <v>60.42</v>
      </c>
      <c r="E863" s="29">
        <f t="shared" si="51"/>
        <v>15.64051638530288</v>
      </c>
      <c r="F863" s="12" t="s">
        <v>71</v>
      </c>
    </row>
    <row r="864" spans="1:6" ht="15">
      <c r="A864" s="11" t="s">
        <v>780</v>
      </c>
      <c r="B864" s="12" t="s">
        <v>70</v>
      </c>
      <c r="C864" s="37">
        <v>1197</v>
      </c>
      <c r="D864" s="13">
        <v>63.98</v>
      </c>
      <c r="E864" s="29">
        <f t="shared" si="51"/>
        <v>18.708971553610503</v>
      </c>
      <c r="F864" s="12" t="s">
        <v>71</v>
      </c>
    </row>
    <row r="865" spans="1:6" ht="15">
      <c r="A865" s="11" t="s">
        <v>42</v>
      </c>
      <c r="B865" s="12" t="s">
        <v>70</v>
      </c>
      <c r="C865" s="37">
        <v>2477</v>
      </c>
      <c r="D865" s="13">
        <v>64.87</v>
      </c>
      <c r="E865" s="29">
        <f t="shared" si="51"/>
        <v>38.1840604285494</v>
      </c>
      <c r="F865" s="12" t="s">
        <v>71</v>
      </c>
    </row>
    <row r="866" spans="1:6" ht="15">
      <c r="A866" s="11" t="s">
        <v>781</v>
      </c>
      <c r="B866" s="12" t="s">
        <v>99</v>
      </c>
      <c r="C866" s="37">
        <v>1168</v>
      </c>
      <c r="D866" s="13">
        <v>31.27</v>
      </c>
      <c r="E866" s="29">
        <f t="shared" si="51"/>
        <v>37.35209465941797</v>
      </c>
      <c r="F866" s="12" t="s">
        <v>71</v>
      </c>
    </row>
    <row r="867" spans="1:6" s="30" customFormat="1" ht="15">
      <c r="A867" s="19" t="s">
        <v>270</v>
      </c>
      <c r="B867" s="20"/>
      <c r="C867" s="38">
        <f>SUM(C856:C866)</f>
        <v>15255</v>
      </c>
      <c r="D867" s="33">
        <f>SUM(D856:D866)</f>
        <v>579.49</v>
      </c>
      <c r="E867" s="32">
        <f t="shared" si="51"/>
        <v>26.324871870092668</v>
      </c>
      <c r="F867" s="20"/>
    </row>
    <row r="868" spans="1:6" ht="15">
      <c r="A868" s="6"/>
      <c r="B868" s="7"/>
      <c r="C868" s="17"/>
      <c r="D868" s="7"/>
      <c r="E868" s="16"/>
      <c r="F868" s="7"/>
    </row>
    <row r="869" spans="1:6" ht="15">
      <c r="A869" s="6"/>
      <c r="B869" s="7"/>
      <c r="C869" s="17"/>
      <c r="D869" s="7"/>
      <c r="E869" s="16"/>
      <c r="F869" s="7"/>
    </row>
    <row r="870" spans="1:6" ht="15">
      <c r="A870" s="10" t="s">
        <v>782</v>
      </c>
      <c r="B870" s="7"/>
      <c r="C870" s="17"/>
      <c r="D870" s="7"/>
      <c r="E870" s="16"/>
      <c r="F870" s="7"/>
    </row>
    <row r="871" spans="1:6" ht="15">
      <c r="A871" s="11" t="s">
        <v>783</v>
      </c>
      <c r="B871" s="12" t="s">
        <v>70</v>
      </c>
      <c r="C871" s="37">
        <v>80</v>
      </c>
      <c r="D871" s="13">
        <v>0.1</v>
      </c>
      <c r="E871" s="29">
        <f aca="true" t="shared" si="52" ref="E871:E918">C871/D871</f>
        <v>800</v>
      </c>
      <c r="F871" s="12" t="s">
        <v>129</v>
      </c>
    </row>
    <row r="872" spans="1:6" ht="15">
      <c r="A872" s="11" t="s">
        <v>784</v>
      </c>
      <c r="B872" s="12" t="s">
        <v>76</v>
      </c>
      <c r="C872" s="37">
        <v>2130</v>
      </c>
      <c r="D872" s="13">
        <v>4.2</v>
      </c>
      <c r="E872" s="29">
        <f t="shared" si="52"/>
        <v>507.1428571428571</v>
      </c>
      <c r="F872" s="12" t="s">
        <v>71</v>
      </c>
    </row>
    <row r="873" spans="1:6" ht="15">
      <c r="A873" s="11" t="s">
        <v>785</v>
      </c>
      <c r="B873" s="12" t="s">
        <v>70</v>
      </c>
      <c r="C873" s="37">
        <v>4317</v>
      </c>
      <c r="D873" s="13">
        <v>53.7</v>
      </c>
      <c r="E873" s="29">
        <f t="shared" si="52"/>
        <v>80.39106145251397</v>
      </c>
      <c r="F873" s="12" t="s">
        <v>71</v>
      </c>
    </row>
    <row r="874" spans="1:6" ht="15">
      <c r="A874" s="11" t="s">
        <v>786</v>
      </c>
      <c r="B874" s="12" t="s">
        <v>99</v>
      </c>
      <c r="C874" s="37">
        <v>1524</v>
      </c>
      <c r="D874" s="13">
        <v>3.29</v>
      </c>
      <c r="E874" s="29">
        <f t="shared" si="52"/>
        <v>463.2218844984802</v>
      </c>
      <c r="F874" s="12" t="s">
        <v>71</v>
      </c>
    </row>
    <row r="875" spans="1:6" ht="15">
      <c r="A875" s="11" t="s">
        <v>787</v>
      </c>
      <c r="B875" s="12" t="s">
        <v>99</v>
      </c>
      <c r="C875" s="37">
        <v>1664</v>
      </c>
      <c r="D875" s="13">
        <v>8.71</v>
      </c>
      <c r="E875" s="29">
        <f t="shared" si="52"/>
        <v>191.04477611940297</v>
      </c>
      <c r="F875" s="12" t="s">
        <v>71</v>
      </c>
    </row>
    <row r="876" spans="1:6" ht="15">
      <c r="A876" s="11" t="s">
        <v>788</v>
      </c>
      <c r="B876" s="12" t="s">
        <v>99</v>
      </c>
      <c r="C876" s="37">
        <v>1526</v>
      </c>
      <c r="D876" s="13">
        <v>1.17</v>
      </c>
      <c r="E876" s="29">
        <f t="shared" si="52"/>
        <v>1304.2735042735044</v>
      </c>
      <c r="F876" s="12" t="s">
        <v>71</v>
      </c>
    </row>
    <row r="877" spans="1:6" ht="15">
      <c r="A877" s="11" t="s">
        <v>789</v>
      </c>
      <c r="B877" s="12" t="s">
        <v>70</v>
      </c>
      <c r="C877" s="37">
        <v>2795</v>
      </c>
      <c r="D877" s="13">
        <v>20.88</v>
      </c>
      <c r="E877" s="29">
        <f t="shared" si="52"/>
        <v>133.860153256705</v>
      </c>
      <c r="F877" s="12" t="s">
        <v>71</v>
      </c>
    </row>
    <row r="878" spans="1:6" ht="15">
      <c r="A878" s="11" t="s">
        <v>790</v>
      </c>
      <c r="B878" s="12" t="s">
        <v>70</v>
      </c>
      <c r="C878" s="37">
        <v>4166</v>
      </c>
      <c r="D878" s="13">
        <v>20.25</v>
      </c>
      <c r="E878" s="29">
        <f t="shared" si="52"/>
        <v>205.7283950617284</v>
      </c>
      <c r="F878" s="12" t="s">
        <v>71</v>
      </c>
    </row>
    <row r="879" spans="1:6" ht="15">
      <c r="A879" s="11" t="s">
        <v>791</v>
      </c>
      <c r="B879" s="12" t="s">
        <v>99</v>
      </c>
      <c r="C879" s="37">
        <v>1749</v>
      </c>
      <c r="D879" s="13">
        <v>13.48</v>
      </c>
      <c r="E879" s="29">
        <f t="shared" si="52"/>
        <v>129.74777448071217</v>
      </c>
      <c r="F879" s="12" t="s">
        <v>129</v>
      </c>
    </row>
    <row r="880" spans="1:6" ht="15">
      <c r="A880" s="11" t="s">
        <v>792</v>
      </c>
      <c r="B880" s="12" t="s">
        <v>93</v>
      </c>
      <c r="C880" s="37">
        <v>1461</v>
      </c>
      <c r="D880" s="13">
        <v>2.1</v>
      </c>
      <c r="E880" s="29">
        <f t="shared" si="52"/>
        <v>695.7142857142857</v>
      </c>
      <c r="F880" s="12" t="s">
        <v>71</v>
      </c>
    </row>
    <row r="881" spans="1:6" ht="15">
      <c r="A881" s="11" t="s">
        <v>793</v>
      </c>
      <c r="B881" s="18" t="s">
        <v>88</v>
      </c>
      <c r="C881" s="37">
        <v>3114</v>
      </c>
      <c r="D881" s="13">
        <v>4.22</v>
      </c>
      <c r="E881" s="29">
        <f t="shared" si="52"/>
        <v>737.914691943128</v>
      </c>
      <c r="F881" s="12" t="s">
        <v>71</v>
      </c>
    </row>
    <row r="882" spans="1:6" ht="15">
      <c r="A882" s="11" t="s">
        <v>794</v>
      </c>
      <c r="B882" s="12" t="s">
        <v>99</v>
      </c>
      <c r="C882" s="37">
        <v>1940</v>
      </c>
      <c r="D882" s="13">
        <v>2.76</v>
      </c>
      <c r="E882" s="29">
        <f t="shared" si="52"/>
        <v>702.8985507246377</v>
      </c>
      <c r="F882" s="12" t="s">
        <v>71</v>
      </c>
    </row>
    <row r="883" spans="1:6" ht="15">
      <c r="A883" s="11" t="s">
        <v>795</v>
      </c>
      <c r="B883" s="12" t="s">
        <v>76</v>
      </c>
      <c r="C883" s="37">
        <v>980</v>
      </c>
      <c r="D883" s="13">
        <v>1.86</v>
      </c>
      <c r="E883" s="29">
        <f t="shared" si="52"/>
        <v>526.8817204301075</v>
      </c>
      <c r="F883" s="12" t="s">
        <v>71</v>
      </c>
    </row>
    <row r="884" spans="1:6" ht="15">
      <c r="A884" s="11" t="s">
        <v>796</v>
      </c>
      <c r="B884" s="12" t="s">
        <v>70</v>
      </c>
      <c r="C884" s="37">
        <v>1623</v>
      </c>
      <c r="D884" s="13">
        <v>6.34</v>
      </c>
      <c r="E884" s="29">
        <f t="shared" si="52"/>
        <v>255.993690851735</v>
      </c>
      <c r="F884" s="12" t="s">
        <v>71</v>
      </c>
    </row>
    <row r="885" spans="1:6" ht="15">
      <c r="A885" s="11" t="s">
        <v>797</v>
      </c>
      <c r="B885" s="12" t="s">
        <v>70</v>
      </c>
      <c r="C885" s="37">
        <v>364</v>
      </c>
      <c r="D885" s="13">
        <v>0.23</v>
      </c>
      <c r="E885" s="29">
        <f t="shared" si="52"/>
        <v>1582.6086956521738</v>
      </c>
      <c r="F885" s="12" t="s">
        <v>71</v>
      </c>
    </row>
    <row r="886" spans="1:6" ht="15">
      <c r="A886" s="11" t="s">
        <v>798</v>
      </c>
      <c r="B886" s="12" t="s">
        <v>70</v>
      </c>
      <c r="C886" s="37">
        <v>330</v>
      </c>
      <c r="D886" s="13">
        <v>0.1</v>
      </c>
      <c r="E886" s="29">
        <f t="shared" si="52"/>
        <v>3300</v>
      </c>
      <c r="F886" s="12" t="s">
        <v>799</v>
      </c>
    </row>
    <row r="887" spans="1:6" ht="15">
      <c r="A887" s="11" t="s">
        <v>800</v>
      </c>
      <c r="B887" s="12" t="s">
        <v>70</v>
      </c>
      <c r="C887" s="37">
        <v>354</v>
      </c>
      <c r="D887" s="13">
        <v>0.1</v>
      </c>
      <c r="E887" s="29">
        <f t="shared" si="52"/>
        <v>3540</v>
      </c>
      <c r="F887" s="12" t="s">
        <v>71</v>
      </c>
    </row>
    <row r="888" spans="1:6" ht="15">
      <c r="A888" s="11" t="s">
        <v>801</v>
      </c>
      <c r="B888" s="12" t="s">
        <v>70</v>
      </c>
      <c r="C888" s="37">
        <v>3520</v>
      </c>
      <c r="D888" s="13">
        <v>17.25</v>
      </c>
      <c r="E888" s="29">
        <f t="shared" si="52"/>
        <v>204.05797101449275</v>
      </c>
      <c r="F888" s="12" t="s">
        <v>71</v>
      </c>
    </row>
    <row r="889" spans="1:6" ht="15">
      <c r="A889" s="11" t="s">
        <v>802</v>
      </c>
      <c r="B889" s="12" t="s">
        <v>93</v>
      </c>
      <c r="C889" s="37">
        <v>1567</v>
      </c>
      <c r="D889" s="13">
        <v>1.8</v>
      </c>
      <c r="E889" s="29">
        <f t="shared" si="52"/>
        <v>870.5555555555555</v>
      </c>
      <c r="F889" s="12" t="s">
        <v>129</v>
      </c>
    </row>
    <row r="890" spans="1:6" ht="15">
      <c r="A890" s="11" t="s">
        <v>803</v>
      </c>
      <c r="B890" s="12" t="s">
        <v>70</v>
      </c>
      <c r="C890" s="37">
        <v>414</v>
      </c>
      <c r="D890" s="13">
        <v>2.18</v>
      </c>
      <c r="E890" s="29">
        <f t="shared" si="52"/>
        <v>189.90825688073394</v>
      </c>
      <c r="F890" s="12" t="s">
        <v>71</v>
      </c>
    </row>
    <row r="891" spans="1:6" ht="15">
      <c r="A891" s="11" t="s">
        <v>0</v>
      </c>
      <c r="B891" s="12" t="s">
        <v>99</v>
      </c>
      <c r="C891" s="37">
        <v>2701</v>
      </c>
      <c r="D891" s="13">
        <v>14.31</v>
      </c>
      <c r="E891" s="29">
        <f t="shared" si="52"/>
        <v>188.74912648497553</v>
      </c>
      <c r="F891" s="12" t="s">
        <v>71</v>
      </c>
    </row>
    <row r="892" spans="1:6" ht="15">
      <c r="A892" s="11" t="s">
        <v>1</v>
      </c>
      <c r="B892" s="12" t="s">
        <v>99</v>
      </c>
      <c r="C892" s="37">
        <v>1799</v>
      </c>
      <c r="D892" s="13">
        <v>4.94</v>
      </c>
      <c r="E892" s="29">
        <f t="shared" si="52"/>
        <v>364.17004048582993</v>
      </c>
      <c r="F892" s="12" t="s">
        <v>71</v>
      </c>
    </row>
    <row r="893" spans="1:6" ht="15">
      <c r="A893" s="11" t="s">
        <v>2</v>
      </c>
      <c r="B893" s="12" t="s">
        <v>93</v>
      </c>
      <c r="C893" s="37">
        <v>3868</v>
      </c>
      <c r="D893" s="13">
        <v>42.74</v>
      </c>
      <c r="E893" s="29">
        <f t="shared" si="52"/>
        <v>90.50070191857743</v>
      </c>
      <c r="F893" s="12" t="s">
        <v>71</v>
      </c>
    </row>
    <row r="894" spans="1:6" ht="15">
      <c r="A894" s="11" t="s">
        <v>3</v>
      </c>
      <c r="B894" s="12">
        <v>5</v>
      </c>
      <c r="C894" s="37">
        <v>6354</v>
      </c>
      <c r="D894" s="13">
        <v>24.85</v>
      </c>
      <c r="E894" s="29">
        <f t="shared" si="52"/>
        <v>255.69416498993962</v>
      </c>
      <c r="F894" s="12" t="s">
        <v>71</v>
      </c>
    </row>
    <row r="895" spans="1:6" ht="15">
      <c r="A895" s="11" t="s">
        <v>4</v>
      </c>
      <c r="B895" s="12" t="s">
        <v>70</v>
      </c>
      <c r="C895" s="37">
        <v>4960</v>
      </c>
      <c r="D895" s="13">
        <v>5.83</v>
      </c>
      <c r="E895" s="29">
        <f t="shared" si="52"/>
        <v>850.7718696397942</v>
      </c>
      <c r="F895" s="12" t="s">
        <v>71</v>
      </c>
    </row>
    <row r="896" spans="1:6" ht="15">
      <c r="A896" s="11" t="s">
        <v>5</v>
      </c>
      <c r="B896" s="12" t="s">
        <v>99</v>
      </c>
      <c r="C896" s="37">
        <v>1977</v>
      </c>
      <c r="D896" s="13">
        <v>9.18</v>
      </c>
      <c r="E896" s="29">
        <f t="shared" si="52"/>
        <v>215.359477124183</v>
      </c>
      <c r="F896" s="12" t="s">
        <v>71</v>
      </c>
    </row>
    <row r="897" spans="1:6" ht="15">
      <c r="A897" s="11" t="s">
        <v>6</v>
      </c>
      <c r="B897" s="12" t="s">
        <v>70</v>
      </c>
      <c r="C897" s="37">
        <v>115</v>
      </c>
      <c r="D897" s="13">
        <v>0.1</v>
      </c>
      <c r="E897" s="29">
        <f t="shared" si="52"/>
        <v>1150</v>
      </c>
      <c r="F897" s="12" t="s">
        <v>129</v>
      </c>
    </row>
    <row r="898" spans="1:6" ht="15">
      <c r="A898" s="11" t="s">
        <v>7</v>
      </c>
      <c r="B898" s="12" t="s">
        <v>70</v>
      </c>
      <c r="C898" s="37">
        <v>331</v>
      </c>
      <c r="D898" s="13">
        <v>0.1</v>
      </c>
      <c r="E898" s="29">
        <f t="shared" si="52"/>
        <v>3310</v>
      </c>
      <c r="F898" s="12" t="s">
        <v>71</v>
      </c>
    </row>
    <row r="899" spans="1:6" ht="15">
      <c r="A899" s="11" t="s">
        <v>8</v>
      </c>
      <c r="B899" s="12" t="s">
        <v>70</v>
      </c>
      <c r="C899" s="37">
        <v>8586</v>
      </c>
      <c r="D899" s="13">
        <v>4.11</v>
      </c>
      <c r="E899" s="29">
        <f t="shared" si="52"/>
        <v>2089.0510948905107</v>
      </c>
      <c r="F899" s="12" t="s">
        <v>129</v>
      </c>
    </row>
    <row r="900" spans="1:6" ht="15">
      <c r="A900" s="11" t="s">
        <v>9</v>
      </c>
      <c r="B900" s="12" t="s">
        <v>70</v>
      </c>
      <c r="C900" s="37">
        <v>10551</v>
      </c>
      <c r="D900" s="13">
        <v>11.3</v>
      </c>
      <c r="E900" s="29">
        <f t="shared" si="52"/>
        <v>933.716814159292</v>
      </c>
      <c r="F900" s="12" t="s">
        <v>71</v>
      </c>
    </row>
    <row r="901" spans="1:6" ht="15">
      <c r="A901" s="11" t="s">
        <v>10</v>
      </c>
      <c r="B901" s="12" t="s">
        <v>93</v>
      </c>
      <c r="C901" s="37">
        <v>1331</v>
      </c>
      <c r="D901" s="13">
        <v>32.14</v>
      </c>
      <c r="E901" s="29">
        <f t="shared" si="52"/>
        <v>41.41257000622277</v>
      </c>
      <c r="F901" s="12" t="s">
        <v>71</v>
      </c>
    </row>
    <row r="902" spans="1:6" ht="15">
      <c r="A902" s="11" t="s">
        <v>11</v>
      </c>
      <c r="B902" s="18" t="s">
        <v>88</v>
      </c>
      <c r="C902" s="37">
        <v>4182</v>
      </c>
      <c r="D902" s="13">
        <v>10.94</v>
      </c>
      <c r="E902" s="29">
        <f t="shared" si="52"/>
        <v>382.2669104204753</v>
      </c>
      <c r="F902" s="12" t="s">
        <v>71</v>
      </c>
    </row>
    <row r="903" spans="1:6" ht="15">
      <c r="A903" s="11" t="s">
        <v>12</v>
      </c>
      <c r="B903" s="18" t="s">
        <v>88</v>
      </c>
      <c r="C903" s="37">
        <v>2742</v>
      </c>
      <c r="D903" s="13">
        <v>3.07</v>
      </c>
      <c r="E903" s="29">
        <f t="shared" si="52"/>
        <v>893.1596091205212</v>
      </c>
      <c r="F903" s="12" t="s">
        <v>71</v>
      </c>
    </row>
    <row r="904" spans="1:6" ht="15">
      <c r="A904" s="11" t="s">
        <v>13</v>
      </c>
      <c r="B904" s="12" t="s">
        <v>70</v>
      </c>
      <c r="C904" s="37">
        <v>2780</v>
      </c>
      <c r="D904" s="13">
        <v>2.33</v>
      </c>
      <c r="E904" s="29">
        <f t="shared" si="52"/>
        <v>1193.1330472103004</v>
      </c>
      <c r="F904" s="12" t="s">
        <v>71</v>
      </c>
    </row>
    <row r="905" spans="1:6" ht="15">
      <c r="A905" s="11" t="s">
        <v>14</v>
      </c>
      <c r="B905" s="12" t="s">
        <v>99</v>
      </c>
      <c r="C905" s="37">
        <v>1834</v>
      </c>
      <c r="D905" s="13">
        <v>2.33</v>
      </c>
      <c r="E905" s="29">
        <f t="shared" si="52"/>
        <v>787.1244635193133</v>
      </c>
      <c r="F905" s="12" t="s">
        <v>78</v>
      </c>
    </row>
    <row r="906" spans="1:6" ht="15">
      <c r="A906" s="11" t="s">
        <v>15</v>
      </c>
      <c r="B906" s="12" t="s">
        <v>99</v>
      </c>
      <c r="C906" s="37">
        <v>273</v>
      </c>
      <c r="D906" s="13">
        <v>8.59</v>
      </c>
      <c r="E906" s="29">
        <f t="shared" si="52"/>
        <v>31.781140861466824</v>
      </c>
      <c r="F906" s="12" t="s">
        <v>71</v>
      </c>
    </row>
    <row r="907" spans="1:6" ht="15">
      <c r="A907" s="11" t="s">
        <v>16</v>
      </c>
      <c r="B907" s="12" t="s">
        <v>99</v>
      </c>
      <c r="C907" s="37">
        <v>4057</v>
      </c>
      <c r="D907" s="13">
        <v>3.98</v>
      </c>
      <c r="E907" s="29">
        <f t="shared" si="52"/>
        <v>1019.3467336683417</v>
      </c>
      <c r="F907" s="12" t="s">
        <v>71</v>
      </c>
    </row>
    <row r="908" spans="1:6" ht="15">
      <c r="A908" s="11" t="s">
        <v>17</v>
      </c>
      <c r="B908" s="18" t="s">
        <v>88</v>
      </c>
      <c r="C908" s="37">
        <v>3095</v>
      </c>
      <c r="D908" s="13">
        <v>3.07</v>
      </c>
      <c r="E908" s="29">
        <f t="shared" si="52"/>
        <v>1008.1433224755701</v>
      </c>
      <c r="F908" s="12" t="s">
        <v>71</v>
      </c>
    </row>
    <row r="909" spans="1:6" ht="15">
      <c r="A909" s="11" t="s">
        <v>18</v>
      </c>
      <c r="B909" s="12" t="s">
        <v>99</v>
      </c>
      <c r="C909" s="37">
        <v>1484</v>
      </c>
      <c r="D909" s="13">
        <v>2.59</v>
      </c>
      <c r="E909" s="29">
        <f t="shared" si="52"/>
        <v>572.972972972973</v>
      </c>
      <c r="F909" s="12" t="s">
        <v>71</v>
      </c>
    </row>
    <row r="910" spans="1:6" ht="15">
      <c r="A910" s="11" t="s">
        <v>19</v>
      </c>
      <c r="B910" s="12" t="s">
        <v>99</v>
      </c>
      <c r="C910" s="37">
        <v>4718</v>
      </c>
      <c r="D910" s="13">
        <v>20.88</v>
      </c>
      <c r="E910" s="29">
        <f t="shared" si="52"/>
        <v>225.95785440613028</v>
      </c>
      <c r="F910" s="12" t="s">
        <v>71</v>
      </c>
    </row>
    <row r="911" spans="1:6" ht="15">
      <c r="A911" s="11" t="s">
        <v>20</v>
      </c>
      <c r="B911" s="12" t="s">
        <v>76</v>
      </c>
      <c r="C911" s="37">
        <v>3422</v>
      </c>
      <c r="D911" s="13">
        <v>28.96</v>
      </c>
      <c r="E911" s="29">
        <f t="shared" si="52"/>
        <v>118.16298342541437</v>
      </c>
      <c r="F911" s="12" t="s">
        <v>129</v>
      </c>
    </row>
    <row r="912" spans="1:6" ht="15">
      <c r="A912" s="11" t="s">
        <v>21</v>
      </c>
      <c r="B912" s="12" t="s">
        <v>99</v>
      </c>
      <c r="C912" s="37">
        <v>1021</v>
      </c>
      <c r="D912" s="13">
        <v>0.74</v>
      </c>
      <c r="E912" s="29">
        <f t="shared" si="52"/>
        <v>1379.7297297297298</v>
      </c>
      <c r="F912" s="12" t="s">
        <v>71</v>
      </c>
    </row>
    <row r="913" spans="1:6" ht="15">
      <c r="A913" s="11" t="s">
        <v>22</v>
      </c>
      <c r="B913" s="12" t="s">
        <v>99</v>
      </c>
      <c r="C913" s="37">
        <v>2545</v>
      </c>
      <c r="D913" s="13">
        <v>2.9</v>
      </c>
      <c r="E913" s="29">
        <f t="shared" si="52"/>
        <v>877.5862068965517</v>
      </c>
      <c r="F913" s="12" t="s">
        <v>71</v>
      </c>
    </row>
    <row r="914" spans="1:6" ht="15">
      <c r="A914" s="11" t="s">
        <v>23</v>
      </c>
      <c r="B914" s="12" t="s">
        <v>99</v>
      </c>
      <c r="C914" s="37">
        <v>1519</v>
      </c>
      <c r="D914" s="13">
        <v>4.79</v>
      </c>
      <c r="E914" s="29">
        <f t="shared" si="52"/>
        <v>317.1189979123173</v>
      </c>
      <c r="F914" s="12" t="s">
        <v>71</v>
      </c>
    </row>
    <row r="915" spans="1:6" ht="15">
      <c r="A915" s="11" t="s">
        <v>24</v>
      </c>
      <c r="B915" s="12" t="s">
        <v>70</v>
      </c>
      <c r="C915" s="37">
        <v>6906</v>
      </c>
      <c r="D915" s="13">
        <v>9.92</v>
      </c>
      <c r="E915" s="29">
        <f t="shared" si="52"/>
        <v>696.1693548387096</v>
      </c>
      <c r="F915" s="12" t="s">
        <v>71</v>
      </c>
    </row>
    <row r="916" spans="1:6" ht="15">
      <c r="A916" s="11" t="s">
        <v>25</v>
      </c>
      <c r="B916" s="12" t="s">
        <v>70</v>
      </c>
      <c r="C916" s="37">
        <v>23381</v>
      </c>
      <c r="D916" s="13">
        <v>17.72</v>
      </c>
      <c r="E916" s="29">
        <f t="shared" si="52"/>
        <v>1319.469525959368</v>
      </c>
      <c r="F916" s="12" t="s">
        <v>71</v>
      </c>
    </row>
    <row r="917" spans="1:6" ht="15">
      <c r="A917" s="11" t="s">
        <v>26</v>
      </c>
      <c r="B917" s="12" t="s">
        <v>70</v>
      </c>
      <c r="C917" s="37">
        <v>3940</v>
      </c>
      <c r="D917" s="13">
        <v>27.67</v>
      </c>
      <c r="E917" s="29">
        <f t="shared" si="52"/>
        <v>142.39248283339356</v>
      </c>
      <c r="F917" s="12" t="s">
        <v>71</v>
      </c>
    </row>
    <row r="918" spans="1:6" s="30" customFormat="1" ht="15">
      <c r="A918" s="19" t="s">
        <v>27</v>
      </c>
      <c r="B918" s="20"/>
      <c r="C918" s="38">
        <f>SUM(C871:C917)</f>
        <v>146090</v>
      </c>
      <c r="D918" s="33">
        <f>SUM(D871:D917)</f>
        <v>464.8</v>
      </c>
      <c r="E918" s="32">
        <f t="shared" si="52"/>
        <v>314.3072289156626</v>
      </c>
      <c r="F918" s="20"/>
    </row>
    <row r="919" spans="1:6" ht="15">
      <c r="A919" s="6"/>
      <c r="B919" s="7"/>
      <c r="C919" s="17"/>
      <c r="D919" s="7"/>
      <c r="E919" s="16"/>
      <c r="F919" s="7"/>
    </row>
    <row r="920" spans="1:6" ht="15">
      <c r="A920" s="6"/>
      <c r="B920" s="7"/>
      <c r="C920" s="17"/>
      <c r="D920" s="7"/>
      <c r="E920" s="16"/>
      <c r="F920" s="7"/>
    </row>
    <row r="921" spans="1:6" ht="15">
      <c r="A921" s="10" t="s">
        <v>28</v>
      </c>
      <c r="B921" s="7"/>
      <c r="C921" s="17"/>
      <c r="D921" s="7"/>
      <c r="E921" s="16"/>
      <c r="F921" s="7"/>
    </row>
    <row r="922" spans="1:6" ht="15">
      <c r="A922" s="11" t="s">
        <v>29</v>
      </c>
      <c r="B922" s="12">
        <v>2</v>
      </c>
      <c r="C922" s="37">
        <v>1604</v>
      </c>
      <c r="D922" s="13">
        <v>148.34</v>
      </c>
      <c r="E922" s="29">
        <f aca="true" t="shared" si="53" ref="E922:E927">C922/D922</f>
        <v>10.812997168666577</v>
      </c>
      <c r="F922" s="12" t="s">
        <v>71</v>
      </c>
    </row>
    <row r="923" spans="1:6" ht="15">
      <c r="A923" s="11" t="s">
        <v>30</v>
      </c>
      <c r="B923" s="12" t="s">
        <v>388</v>
      </c>
      <c r="C923" s="37">
        <v>1048</v>
      </c>
      <c r="D923" s="13">
        <v>120.9</v>
      </c>
      <c r="E923" s="29">
        <f t="shared" si="53"/>
        <v>8.668320926385443</v>
      </c>
      <c r="F923" s="12" t="s">
        <v>71</v>
      </c>
    </row>
    <row r="924" spans="1:6" ht="15">
      <c r="A924" s="11" t="s">
        <v>31</v>
      </c>
      <c r="B924" s="12" t="s">
        <v>388</v>
      </c>
      <c r="C924" s="37">
        <v>927</v>
      </c>
      <c r="D924" s="13">
        <v>65.61</v>
      </c>
      <c r="E924" s="29">
        <f t="shared" si="53"/>
        <v>14.128943758573389</v>
      </c>
      <c r="F924" s="12" t="s">
        <v>71</v>
      </c>
    </row>
    <row r="925" spans="1:6" ht="15">
      <c r="A925" s="11" t="s">
        <v>32</v>
      </c>
      <c r="B925" s="12">
        <v>3</v>
      </c>
      <c r="C925" s="37">
        <v>999</v>
      </c>
      <c r="D925" s="13">
        <v>72.63</v>
      </c>
      <c r="E925" s="29">
        <f t="shared" si="53"/>
        <v>13.7546468401487</v>
      </c>
      <c r="F925" s="12" t="s">
        <v>71</v>
      </c>
    </row>
    <row r="926" spans="1:6" ht="15">
      <c r="A926" s="11" t="s">
        <v>43</v>
      </c>
      <c r="B926" s="12">
        <v>1</v>
      </c>
      <c r="C926" s="37">
        <v>167</v>
      </c>
      <c r="D926" s="13">
        <v>44.99</v>
      </c>
      <c r="E926" s="29">
        <f t="shared" si="53"/>
        <v>3.7119359857746166</v>
      </c>
      <c r="F926" s="12" t="s">
        <v>78</v>
      </c>
    </row>
    <row r="927" spans="1:6" s="30" customFormat="1" ht="15">
      <c r="A927" s="19" t="s">
        <v>200</v>
      </c>
      <c r="B927" s="20"/>
      <c r="C927" s="38">
        <f>SUM(C922:C926)</f>
        <v>4745</v>
      </c>
      <c r="D927" s="33">
        <f>SUM(D922:D926)</f>
        <v>452.47</v>
      </c>
      <c r="E927" s="32">
        <f t="shared" si="53"/>
        <v>10.486883108272371</v>
      </c>
      <c r="F927" s="20"/>
    </row>
    <row r="928" spans="1:6" ht="15">
      <c r="A928" s="6"/>
      <c r="B928" s="7"/>
      <c r="C928" s="17"/>
      <c r="D928" s="7"/>
      <c r="E928" s="16"/>
      <c r="F928" s="7"/>
    </row>
    <row r="929" spans="1:6" ht="15">
      <c r="A929" s="6"/>
      <c r="B929" s="7"/>
      <c r="C929" s="17"/>
      <c r="D929" s="7"/>
      <c r="E929" s="16"/>
      <c r="F929" s="7"/>
    </row>
    <row r="930" spans="1:6" ht="15">
      <c r="A930" s="10" t="s">
        <v>33</v>
      </c>
      <c r="B930" s="7"/>
      <c r="C930" s="17"/>
      <c r="D930" s="7"/>
      <c r="E930" s="16"/>
      <c r="F930" s="7"/>
    </row>
    <row r="931" spans="1:6" ht="15">
      <c r="A931" s="11" t="s">
        <v>34</v>
      </c>
      <c r="B931" s="12" t="s">
        <v>70</v>
      </c>
      <c r="C931" s="37">
        <v>851</v>
      </c>
      <c r="D931" s="13">
        <v>91.84</v>
      </c>
      <c r="E931" s="29">
        <f>C931/D931</f>
        <v>9.266114982578397</v>
      </c>
      <c r="F931" s="12" t="s">
        <v>71</v>
      </c>
    </row>
    <row r="932" spans="1:6" ht="15">
      <c r="A932" s="11" t="s">
        <v>35</v>
      </c>
      <c r="B932" s="12" t="s">
        <v>70</v>
      </c>
      <c r="C932" s="37">
        <v>1684</v>
      </c>
      <c r="D932" s="13">
        <v>165.74</v>
      </c>
      <c r="E932" s="29">
        <f>C932/D932</f>
        <v>10.16049233739592</v>
      </c>
      <c r="F932" s="12" t="s">
        <v>71</v>
      </c>
    </row>
    <row r="933" spans="1:6" s="30" customFormat="1" ht="15">
      <c r="A933" s="19" t="s">
        <v>622</v>
      </c>
      <c r="B933" s="20"/>
      <c r="C933" s="38">
        <f>SUM(C931:C932)</f>
        <v>2535</v>
      </c>
      <c r="D933" s="33">
        <f>SUM(D931:D932)</f>
        <v>257.58000000000004</v>
      </c>
      <c r="E933" s="32">
        <f>C933/D933</f>
        <v>9.841602608898205</v>
      </c>
      <c r="F933" s="20"/>
    </row>
    <row r="934" spans="1:6" ht="15">
      <c r="A934" s="6"/>
      <c r="B934" s="7"/>
      <c r="C934" s="17"/>
      <c r="D934" s="7"/>
      <c r="E934" s="16"/>
      <c r="F934" s="7"/>
    </row>
    <row r="935" spans="1:6" ht="15">
      <c r="A935" s="22" t="s">
        <v>36</v>
      </c>
      <c r="B935" s="7"/>
      <c r="C935" s="15">
        <f>C933+C927+C918+C867+C852+C837+C824+C810+C799+C789+C777+C704+C687+C679+C673+C663+C653++C637+++++C616+++C604++++C588+C562+C540+C506+C519+C484+C465+C451+C391+C382+C360+C346+C334+C325+C310+C295+C284+C274+C262+C251+C240+++C225+C192++++C175+C159+C150+C139+C127+C115+C108+C86+C75+C58+C41+C25+C578+C549</f>
        <v>1678574</v>
      </c>
      <c r="D935" s="27">
        <v>46807.08</v>
      </c>
      <c r="E935" s="16">
        <f>C935/D935</f>
        <v>35.86154060454102</v>
      </c>
      <c r="F935" s="7"/>
    </row>
    <row r="936" spans="1:6" ht="15">
      <c r="A936" s="6"/>
      <c r="B936" s="7"/>
      <c r="C936" s="17"/>
      <c r="D936" s="7"/>
      <c r="E936" s="16"/>
      <c r="F936" s="7"/>
    </row>
    <row r="937" spans="1:6" ht="15">
      <c r="A937" s="22" t="s">
        <v>37</v>
      </c>
      <c r="B937" s="12" t="s">
        <v>70</v>
      </c>
      <c r="C937" s="42">
        <v>969266</v>
      </c>
      <c r="D937" s="5">
        <v>303.7</v>
      </c>
      <c r="E937" s="28">
        <f>C937/D937</f>
        <v>3191.524530786961</v>
      </c>
      <c r="F937" s="12" t="s">
        <v>71</v>
      </c>
    </row>
    <row r="938" spans="1:6" ht="15">
      <c r="A938" s="6"/>
      <c r="B938" s="7"/>
      <c r="C938" s="17"/>
      <c r="D938" s="7"/>
      <c r="E938" s="16"/>
      <c r="F938" s="8"/>
    </row>
    <row r="939" spans="1:6" ht="15">
      <c r="A939" s="22" t="s">
        <v>38</v>
      </c>
      <c r="B939" s="7"/>
      <c r="C939" s="15">
        <f>C935+C937</f>
        <v>2647840</v>
      </c>
      <c r="D939" s="27">
        <f>D935+D937</f>
        <v>47110.78</v>
      </c>
      <c r="E939" s="16">
        <f>C939/D939</f>
        <v>56.204545965912686</v>
      </c>
      <c r="F939" s="8"/>
    </row>
  </sheetData>
  <mergeCells count="5">
    <mergeCell ref="A5:F5"/>
    <mergeCell ref="A1:F1"/>
    <mergeCell ref="A2:F2"/>
    <mergeCell ref="A3:F3"/>
    <mergeCell ref="A4:F4"/>
  </mergeCells>
  <printOptions gridLines="1"/>
  <pageMargins left="0.75" right="0.75" top="1" bottom="1" header="0.5" footer="0.5"/>
  <pageSetup horizontalDpi="600" verticalDpi="600" orientation="portrait" scale="79" r:id="rId1"/>
  <headerFooter alignWithMargins="0">
    <oddFooter>&amp;C&amp;P</oddFooter>
  </headerFooter>
  <rowBreaks count="22" manualBreakCount="22">
    <brk id="43" max="255" man="1"/>
    <brk id="88" max="5" man="1"/>
    <brk id="128" max="255" man="1"/>
    <brk id="161" max="255" man="1"/>
    <brk id="194" max="255" man="1"/>
    <brk id="240" max="255" man="1"/>
    <brk id="285" max="255" man="1"/>
    <brk id="327" max="255" man="1"/>
    <brk id="361" max="255" man="1"/>
    <brk id="393" max="255" man="1"/>
    <brk id="419" max="255" man="1"/>
    <brk id="467" max="5" man="1"/>
    <brk id="507" max="255" man="1"/>
    <brk id="551" max="255" man="1"/>
    <brk id="590" max="255" man="1"/>
    <brk id="638" max="255" man="1"/>
    <brk id="681" max="255" man="1"/>
    <brk id="736" max="255" man="1"/>
    <brk id="790" max="255" man="1"/>
    <brk id="838" max="255" man="1"/>
    <brk id="869" max="255" man="1"/>
    <brk id="9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2010-08-06T14:37:49Z</cp:lastPrinted>
  <dcterms:created xsi:type="dcterms:W3CDTF">2009-10-16T15:24:17Z</dcterms:created>
  <dcterms:modified xsi:type="dcterms:W3CDTF">2012-08-02T14:12:01Z</dcterms:modified>
  <cp:category/>
  <cp:version/>
  <cp:contentType/>
  <cp:contentStatus/>
</cp:coreProperties>
</file>