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855" windowWidth="9480" windowHeight="10575" activeTab="0"/>
  </bookViews>
  <sheets>
    <sheet name="Fall 2011 - By County" sheetId="1" r:id="rId1"/>
  </sheets>
  <definedNames>
    <definedName name="_xlnm.Print_Area" localSheetId="0">'Fall 2011 - By County'!$A$1:$F$937</definedName>
    <definedName name="_xlnm.Print_Titles" localSheetId="0">'Fall 2011 - By County'!$8:$8</definedName>
  </definedNames>
  <calcPr fullCalcOnLoad="1"/>
</workbook>
</file>

<file path=xl/sharedStrings.xml><?xml version="1.0" encoding="utf-8"?>
<sst xmlns="http://schemas.openxmlformats.org/spreadsheetml/2006/main" count="2161" uniqueCount="805">
  <si>
    <t>Tuckahoe UFSD</t>
  </si>
  <si>
    <t>Hendrick Hudson</t>
  </si>
  <si>
    <t>Irvington</t>
  </si>
  <si>
    <t>Katonah-Lewisboro</t>
  </si>
  <si>
    <t>Lakeland</t>
  </si>
  <si>
    <t>Mamaroneck</t>
  </si>
  <si>
    <t>Mt. Pleasant Central</t>
  </si>
  <si>
    <t>Mt. Pleasant-Blythedale</t>
  </si>
  <si>
    <t>Mt. Pleasant-Cottage</t>
  </si>
  <si>
    <t>Mt. Vernon</t>
  </si>
  <si>
    <t>New Rochelle</t>
  </si>
  <si>
    <t>North Salem</t>
  </si>
  <si>
    <t>Ossining</t>
  </si>
  <si>
    <t>Peekskill</t>
  </si>
  <si>
    <t>Pelham</t>
  </si>
  <si>
    <t>Pleasantville</t>
  </si>
  <si>
    <t>Pocantico Hills</t>
  </si>
  <si>
    <t>Port Chester</t>
  </si>
  <si>
    <t>Rye</t>
  </si>
  <si>
    <t>Rye Neck</t>
  </si>
  <si>
    <t>Scarsdale</t>
  </si>
  <si>
    <t>Somers</t>
  </si>
  <si>
    <t>UFSD-Tarrytowns</t>
  </si>
  <si>
    <t>Valhalla</t>
  </si>
  <si>
    <t>White Plains</t>
  </si>
  <si>
    <t>Yonkers</t>
  </si>
  <si>
    <t>Yorktown Central</t>
  </si>
  <si>
    <t>47 DISTRICTS</t>
  </si>
  <si>
    <t>WYOMING COUNTY</t>
  </si>
  <si>
    <t>Attica</t>
  </si>
  <si>
    <t>Letchworth</t>
  </si>
  <si>
    <t>Perry</t>
  </si>
  <si>
    <t>Warsaw</t>
  </si>
  <si>
    <t>YATES COUNTY</t>
  </si>
  <si>
    <t>Dundee</t>
  </si>
  <si>
    <t>Penn Yan</t>
  </si>
  <si>
    <t>SUBTOTAL-LESS NYC</t>
  </si>
  <si>
    <t>New York City</t>
  </si>
  <si>
    <t>GRAND TOTAL</t>
  </si>
  <si>
    <t>Schenectady</t>
  </si>
  <si>
    <t>Schoharie</t>
  </si>
  <si>
    <t>Tioga</t>
  </si>
  <si>
    <t>Wayne</t>
  </si>
  <si>
    <t>Wyoming</t>
  </si>
  <si>
    <t>Clinton</t>
  </si>
  <si>
    <t>Cortland</t>
  </si>
  <si>
    <t>Franklin</t>
  </si>
  <si>
    <t>Office of Educational Management Services</t>
  </si>
  <si>
    <t>Fulton</t>
  </si>
  <si>
    <t>Greene</t>
  </si>
  <si>
    <t>Hamilton</t>
  </si>
  <si>
    <t>Herkimer</t>
  </si>
  <si>
    <t>Jefferson</t>
  </si>
  <si>
    <t>Madison</t>
  </si>
  <si>
    <t>Oneida</t>
  </si>
  <si>
    <t>Onondaga</t>
  </si>
  <si>
    <t>Oswego</t>
  </si>
  <si>
    <t>Putnam</t>
  </si>
  <si>
    <t>Rensselaer</t>
  </si>
  <si>
    <t>GREENE COUNTY</t>
  </si>
  <si>
    <t>THE UNIVERSITY OF THE STATE OF NEW YORK</t>
  </si>
  <si>
    <t>THE STATE EDUCATION DEPARTMENT</t>
  </si>
  <si>
    <t>NAME</t>
  </si>
  <si>
    <t>REORG</t>
  </si>
  <si>
    <t>ENRLMT</t>
  </si>
  <si>
    <t>AREA</t>
  </si>
  <si>
    <t>DENSITY</t>
  </si>
  <si>
    <t>LEVEL</t>
  </si>
  <si>
    <t>ALBANY COUNTY</t>
  </si>
  <si>
    <t>Albany</t>
  </si>
  <si>
    <t/>
  </si>
  <si>
    <t>K12</t>
  </si>
  <si>
    <t>Berne-Knox-Westerlo</t>
  </si>
  <si>
    <t>Bethlehem</t>
  </si>
  <si>
    <t>Cohoes</t>
  </si>
  <si>
    <t>Green Island</t>
  </si>
  <si>
    <t>3</t>
  </si>
  <si>
    <t>Guilderland</t>
  </si>
  <si>
    <t>K-8</t>
  </si>
  <si>
    <t>Menands</t>
  </si>
  <si>
    <t>North Colonie</t>
  </si>
  <si>
    <t>Ravena-Coeymans-Selkirk</t>
  </si>
  <si>
    <t>South Colonie</t>
  </si>
  <si>
    <t>Voorheesville</t>
  </si>
  <si>
    <t>Watervliet</t>
  </si>
  <si>
    <t>13 DISTRICTS</t>
  </si>
  <si>
    <t>ALLEGANY COUNTY</t>
  </si>
  <si>
    <t>Alfred-Almond</t>
  </si>
  <si>
    <t>5</t>
  </si>
  <si>
    <t>Andover</t>
  </si>
  <si>
    <t>Belfast</t>
  </si>
  <si>
    <t>Bolivar-Richburg</t>
  </si>
  <si>
    <t>Canaseraga</t>
  </si>
  <si>
    <t>1</t>
  </si>
  <si>
    <t>Cuba-Rushford</t>
  </si>
  <si>
    <t>Fillmore</t>
  </si>
  <si>
    <t>Friendship</t>
  </si>
  <si>
    <t>Genesee Valley</t>
  </si>
  <si>
    <t>Scio</t>
  </si>
  <si>
    <t>2</t>
  </si>
  <si>
    <t>Wellsville</t>
  </si>
  <si>
    <t>Whitesville</t>
  </si>
  <si>
    <t>12 DISTRICTS</t>
  </si>
  <si>
    <t>BROOME COUNTY</t>
  </si>
  <si>
    <t>Binghamton</t>
  </si>
  <si>
    <t>Chenango Forks</t>
  </si>
  <si>
    <t>Chenango Valley</t>
  </si>
  <si>
    <t>Deposit</t>
  </si>
  <si>
    <t>Harpursville</t>
  </si>
  <si>
    <t>Johnson City</t>
  </si>
  <si>
    <t>Maine-Endwell</t>
  </si>
  <si>
    <t>South Mountain</t>
  </si>
  <si>
    <t>NOP</t>
  </si>
  <si>
    <t>Susquehanna Valley</t>
  </si>
  <si>
    <t>Union-Endicott</t>
  </si>
  <si>
    <t>Vestal</t>
  </si>
  <si>
    <t>Whitney Point</t>
  </si>
  <si>
    <t>Windsor</t>
  </si>
  <si>
    <t>CATTARAUGUS COUNTY</t>
  </si>
  <si>
    <t>Allegany-Limestone</t>
  </si>
  <si>
    <t>Cattaraugus-Little Valley</t>
  </si>
  <si>
    <t>Ellicottville</t>
  </si>
  <si>
    <t>Franklinville</t>
  </si>
  <si>
    <t>Gowanda</t>
  </si>
  <si>
    <t>Hinsdale</t>
  </si>
  <si>
    <t>Olean</t>
  </si>
  <si>
    <t>Portville</t>
  </si>
  <si>
    <t>Randolph</t>
  </si>
  <si>
    <t>Randolph Academy</t>
  </si>
  <si>
    <t>UNG</t>
  </si>
  <si>
    <t>Salamanca</t>
  </si>
  <si>
    <t>West Valley</t>
  </si>
  <si>
    <t>Yorkshire-Pioneer</t>
  </si>
  <si>
    <t>CAYUGA COUNTY</t>
  </si>
  <si>
    <t>Auburn</t>
  </si>
  <si>
    <t>Cato-Meridian</t>
  </si>
  <si>
    <t>Moravia</t>
  </si>
  <si>
    <t>Port Byron</t>
  </si>
  <si>
    <t>4</t>
  </si>
  <si>
    <t>Southern Cayuga</t>
  </si>
  <si>
    <t>Union Springs</t>
  </si>
  <si>
    <t>Weedsport</t>
  </si>
  <si>
    <t>7 DISTRICTS</t>
  </si>
  <si>
    <t>CHAUTAUQUA COUNTY</t>
  </si>
  <si>
    <t>Bemus Point</t>
  </si>
  <si>
    <t>Brocton</t>
  </si>
  <si>
    <t>Cassadaga Valley</t>
  </si>
  <si>
    <t>Chautauqua Lake</t>
  </si>
  <si>
    <t>Clymer</t>
  </si>
  <si>
    <t>Dunkirk</t>
  </si>
  <si>
    <t>Falconer</t>
  </si>
  <si>
    <t>Forestville</t>
  </si>
  <si>
    <t>Fredonia</t>
  </si>
  <si>
    <t>Frewsburg</t>
  </si>
  <si>
    <t>Jamestown</t>
  </si>
  <si>
    <t>Panama</t>
  </si>
  <si>
    <t>Pine Valley</t>
  </si>
  <si>
    <t>Ripley</t>
  </si>
  <si>
    <t>Sherman</t>
  </si>
  <si>
    <t>Silver Creek</t>
  </si>
  <si>
    <t>Southwestern</t>
  </si>
  <si>
    <t>Westfield</t>
  </si>
  <si>
    <t>18 DISTRICTS</t>
  </si>
  <si>
    <t>CHEMUNG COUNTY</t>
  </si>
  <si>
    <t>Elmira</t>
  </si>
  <si>
    <t>Elmira Heights</t>
  </si>
  <si>
    <t>Horseheads</t>
  </si>
  <si>
    <t>3 DISTRICTS</t>
  </si>
  <si>
    <t>CHENANGO COUNTY</t>
  </si>
  <si>
    <t>Afton</t>
  </si>
  <si>
    <t>Bainbridge Guilford</t>
  </si>
  <si>
    <t>Georgetown-So. Otselic</t>
  </si>
  <si>
    <t>Norwich</t>
  </si>
  <si>
    <t>Oxford</t>
  </si>
  <si>
    <t>Sherburne-Earlville</t>
  </si>
  <si>
    <t>Unadilla Valley</t>
  </si>
  <si>
    <t>8 DISTRICTS</t>
  </si>
  <si>
    <t>CLINTON COUNTY</t>
  </si>
  <si>
    <t>Ausable Valley</t>
  </si>
  <si>
    <t>Beekmantown</t>
  </si>
  <si>
    <t>Chazy</t>
  </si>
  <si>
    <t>Northeastern Clinton</t>
  </si>
  <si>
    <t>Northern Adirondack</t>
  </si>
  <si>
    <t>Peru</t>
  </si>
  <si>
    <t>Plattsburgh</t>
  </si>
  <si>
    <t>Saranac</t>
  </si>
  <si>
    <t>COLUMBIA COUNTY</t>
  </si>
  <si>
    <t>Berkshire</t>
  </si>
  <si>
    <t>711</t>
  </si>
  <si>
    <t>Chatham</t>
  </si>
  <si>
    <t>Germantown</t>
  </si>
  <si>
    <t>Hudson</t>
  </si>
  <si>
    <t>Kinderhook</t>
  </si>
  <si>
    <t>New Lebanon</t>
  </si>
  <si>
    <t>Taconic Hills</t>
  </si>
  <si>
    <t>CORTLAND COUNTY</t>
  </si>
  <si>
    <t>Cincinnatus</t>
  </si>
  <si>
    <t>Homer</t>
  </si>
  <si>
    <t>Marathon</t>
  </si>
  <si>
    <t>McGraw</t>
  </si>
  <si>
    <t>5 DISTRICTS</t>
  </si>
  <si>
    <t>DELAWARE COUNTY</t>
  </si>
  <si>
    <t>Andes</t>
  </si>
  <si>
    <t>Charlotte Valley</t>
  </si>
  <si>
    <t>Delhi</t>
  </si>
  <si>
    <t>Downsville</t>
  </si>
  <si>
    <t>Hancock</t>
  </si>
  <si>
    <t>Margaretville</t>
  </si>
  <si>
    <t>Roxbury</t>
  </si>
  <si>
    <t>Sidney</t>
  </si>
  <si>
    <t>South Kortright</t>
  </si>
  <si>
    <t>Stamford</t>
  </si>
  <si>
    <t>Walton</t>
  </si>
  <si>
    <t>DUTCHESS COUNTY</t>
  </si>
  <si>
    <t>Arlington</t>
  </si>
  <si>
    <t>Beacon</t>
  </si>
  <si>
    <t>Dover Plains</t>
  </si>
  <si>
    <t>Hyde Park</t>
  </si>
  <si>
    <t>Millbrook</t>
  </si>
  <si>
    <t>Northeast</t>
  </si>
  <si>
    <t>Pawling</t>
  </si>
  <si>
    <t>Pine Plains</t>
  </si>
  <si>
    <t>Poughkeepsie</t>
  </si>
  <si>
    <t>Red Hook</t>
  </si>
  <si>
    <t>Rhinebeck</t>
  </si>
  <si>
    <t>Spackenkill</t>
  </si>
  <si>
    <t xml:space="preserve">Wappingers </t>
  </si>
  <si>
    <t>ERIE COUNTY</t>
  </si>
  <si>
    <t>Akron</t>
  </si>
  <si>
    <t>Alden</t>
  </si>
  <si>
    <t>Amherst</t>
  </si>
  <si>
    <t>Buffalo</t>
  </si>
  <si>
    <t>Cheektowaga</t>
  </si>
  <si>
    <t>Cheektowaga-Maryvale</t>
  </si>
  <si>
    <t>Cheektowaga-Sloan</t>
  </si>
  <si>
    <t>Clarence</t>
  </si>
  <si>
    <t>Cleveland Hill</t>
  </si>
  <si>
    <t>Depew</t>
  </si>
  <si>
    <t>East Aurora</t>
  </si>
  <si>
    <t>Eden</t>
  </si>
  <si>
    <t>Evans-Brant</t>
  </si>
  <si>
    <t>Frontier</t>
  </si>
  <si>
    <t>Grand Island</t>
  </si>
  <si>
    <t>Hamburg</t>
  </si>
  <si>
    <t>Holland</t>
  </si>
  <si>
    <t>Hopevale</t>
  </si>
  <si>
    <t>Iroquois</t>
  </si>
  <si>
    <t>Kenmore</t>
  </si>
  <si>
    <t>Lackawanna</t>
  </si>
  <si>
    <t>Lancaster</t>
  </si>
  <si>
    <t>North Collins</t>
  </si>
  <si>
    <t>Orchard Park</t>
  </si>
  <si>
    <t>Springville-Griffith Institute</t>
  </si>
  <si>
    <t>Sweet Home</t>
  </si>
  <si>
    <t>Tonawanda</t>
  </si>
  <si>
    <t>West Seneca</t>
  </si>
  <si>
    <t>Williamsville</t>
  </si>
  <si>
    <t>29 DISTRICTS</t>
  </si>
  <si>
    <t>ESSEX COUNTY</t>
  </si>
  <si>
    <t>Crown Point</t>
  </si>
  <si>
    <t>Elizabethtown</t>
  </si>
  <si>
    <t>Keene</t>
  </si>
  <si>
    <t>Lake Placid</t>
  </si>
  <si>
    <t>Minerva</t>
  </si>
  <si>
    <t>Moriah</t>
  </si>
  <si>
    <t>Newcomb</t>
  </si>
  <si>
    <t>Schroon Lake</t>
  </si>
  <si>
    <t>Ticonderoga</t>
  </si>
  <si>
    <t>Westport</t>
  </si>
  <si>
    <t>Willsboro</t>
  </si>
  <si>
    <t>11 DISTRICTS</t>
  </si>
  <si>
    <t>FRANKLIN COUNTY</t>
  </si>
  <si>
    <t>Brushton Moira</t>
  </si>
  <si>
    <t>Chateaugay</t>
  </si>
  <si>
    <t>Malone</t>
  </si>
  <si>
    <t>Salmon River</t>
  </si>
  <si>
    <t>Saranac Lake</t>
  </si>
  <si>
    <t>St. Regis Falls</t>
  </si>
  <si>
    <t>Tupper Lake</t>
  </si>
  <si>
    <t>FULTON COUNTY</t>
  </si>
  <si>
    <t>Broadalbin-Perth</t>
  </si>
  <si>
    <t>Gloversville</t>
  </si>
  <si>
    <t>Johnstown</t>
  </si>
  <si>
    <t>Mayfield</t>
  </si>
  <si>
    <t>Northville</t>
  </si>
  <si>
    <t>Oppenheim-Ephratah</t>
  </si>
  <si>
    <t>Wheelerville</t>
  </si>
  <si>
    <t>GENESEE COUNTY</t>
  </si>
  <si>
    <t>Alexander</t>
  </si>
  <si>
    <t>Batavia</t>
  </si>
  <si>
    <t>Byron Bergen</t>
  </si>
  <si>
    <t>Elba</t>
  </si>
  <si>
    <t>Le Roy</t>
  </si>
  <si>
    <t>Oakfield Alabama</t>
  </si>
  <si>
    <t>Pavilion</t>
  </si>
  <si>
    <t>Pembroke</t>
  </si>
  <si>
    <t>Cairo-Durham</t>
  </si>
  <si>
    <t>Catskill</t>
  </si>
  <si>
    <t>Coxsackie-Athens</t>
  </si>
  <si>
    <t>Greenville</t>
  </si>
  <si>
    <t>Hunter-Tannersville</t>
  </si>
  <si>
    <t>Windham Ashland</t>
  </si>
  <si>
    <t>6 DISTRICTS</t>
  </si>
  <si>
    <t>HAMILTON COUNTY</t>
  </si>
  <si>
    <t>Indian Lake</t>
  </si>
  <si>
    <t>Inlet</t>
  </si>
  <si>
    <t>K-6</t>
  </si>
  <si>
    <t>Lake Pleasant</t>
  </si>
  <si>
    <t>K-9</t>
  </si>
  <si>
    <t>Long Lake</t>
  </si>
  <si>
    <t>Piseco</t>
  </si>
  <si>
    <t>Raquette Lake</t>
  </si>
  <si>
    <t>K-5</t>
  </si>
  <si>
    <t>Wells</t>
  </si>
  <si>
    <t>HERKIMER COUNTY</t>
  </si>
  <si>
    <t>Bridgewater-West Winfield</t>
  </si>
  <si>
    <t>Dolgeville</t>
  </si>
  <si>
    <t>Frankfort</t>
  </si>
  <si>
    <t>Ilion</t>
  </si>
  <si>
    <t>Little Falls</t>
  </si>
  <si>
    <t>Mohawk</t>
  </si>
  <si>
    <t>Poland</t>
  </si>
  <si>
    <t>Town of Webb</t>
  </si>
  <si>
    <t>Van Hornsville-Owen D.Young</t>
  </si>
  <si>
    <t>West Canada Valley</t>
  </si>
  <si>
    <t>JEFFERSON COUNTY</t>
  </si>
  <si>
    <t>Alexandria Central</t>
  </si>
  <si>
    <t>Belleville-Henderson</t>
  </si>
  <si>
    <t>Carthage</t>
  </si>
  <si>
    <t>General Brown</t>
  </si>
  <si>
    <t>Indian River</t>
  </si>
  <si>
    <t>La Fargeville</t>
  </si>
  <si>
    <t>Lyme</t>
  </si>
  <si>
    <t>Sackets Harbor</t>
  </si>
  <si>
    <t>South Jefferson</t>
  </si>
  <si>
    <t>Thousand Islands</t>
  </si>
  <si>
    <t>Watertown</t>
  </si>
  <si>
    <t>LEWIS COUNTY</t>
  </si>
  <si>
    <t>Beaver River</t>
  </si>
  <si>
    <t>Copenhagen</t>
  </si>
  <si>
    <t>Harrisville</t>
  </si>
  <si>
    <t>Lowville</t>
  </si>
  <si>
    <t>South Lewis</t>
  </si>
  <si>
    <t>LIVINGSTON COUNTY</t>
  </si>
  <si>
    <t>Avon</t>
  </si>
  <si>
    <t>Caledonia Mumford</t>
  </si>
  <si>
    <t>Dalton-Nunda</t>
  </si>
  <si>
    <t>Dansville</t>
  </si>
  <si>
    <t>Geneseo</t>
  </si>
  <si>
    <t>Livonia</t>
  </si>
  <si>
    <t>Mount Morris</t>
  </si>
  <si>
    <t>York</t>
  </si>
  <si>
    <t>MADISON COUNTY</t>
  </si>
  <si>
    <t>Brookfield</t>
  </si>
  <si>
    <t>Canastota</t>
  </si>
  <si>
    <t>Cazenovia</t>
  </si>
  <si>
    <t>Chittenango</t>
  </si>
  <si>
    <t>De Ruyter</t>
  </si>
  <si>
    <t>Morrisville Eaton</t>
  </si>
  <si>
    <t>Stockbridge Valley</t>
  </si>
  <si>
    <t>10 DISTRICTS</t>
  </si>
  <si>
    <t>MONROE COUNTY</t>
  </si>
  <si>
    <t>Brighton</t>
  </si>
  <si>
    <t>Brockport</t>
  </si>
  <si>
    <t>Churchville Chili</t>
  </si>
  <si>
    <t>East Irondequoit</t>
  </si>
  <si>
    <t>East Rochester</t>
  </si>
  <si>
    <t>Fairport</t>
  </si>
  <si>
    <t>Gates Chili</t>
  </si>
  <si>
    <t>Greece</t>
  </si>
  <si>
    <t>Hilton</t>
  </si>
  <si>
    <t>Honeoye Falls-Lima</t>
  </si>
  <si>
    <t>Penfield</t>
  </si>
  <si>
    <t>Pittsford</t>
  </si>
  <si>
    <t>Rochester</t>
  </si>
  <si>
    <t>Rush Henrietta</t>
  </si>
  <si>
    <t>Spencerport</t>
  </si>
  <si>
    <t>Webster</t>
  </si>
  <si>
    <t>West Irondequoit</t>
  </si>
  <si>
    <t>Wheatland Chili</t>
  </si>
  <si>
    <t>MONTGOMERY COUNTY</t>
  </si>
  <si>
    <t>Amsterdam</t>
  </si>
  <si>
    <t>Canajoharie</t>
  </si>
  <si>
    <t>Fonda Fultonville</t>
  </si>
  <si>
    <t>Fort Plain</t>
  </si>
  <si>
    <t>St. Johnsville</t>
  </si>
  <si>
    <t>NASSAU COUNTY</t>
  </si>
  <si>
    <t>Baldwin</t>
  </si>
  <si>
    <t xml:space="preserve"> </t>
  </si>
  <si>
    <t>Bellmore</t>
  </si>
  <si>
    <t>Bellmore-Merrick CHS</t>
  </si>
  <si>
    <t>CHS</t>
  </si>
  <si>
    <t>Bethpage</t>
  </si>
  <si>
    <t>Carle Place</t>
  </si>
  <si>
    <t>East Meadow</t>
  </si>
  <si>
    <t>East Rockaway</t>
  </si>
  <si>
    <t>East Williston</t>
  </si>
  <si>
    <t>Elmont</t>
  </si>
  <si>
    <t>Farmingdale</t>
  </si>
  <si>
    <t>Floral Park</t>
  </si>
  <si>
    <t>Franklin Square</t>
  </si>
  <si>
    <t>Freeport</t>
  </si>
  <si>
    <t>Garden City</t>
  </si>
  <si>
    <t>Glen Cove</t>
  </si>
  <si>
    <t>Great Neck</t>
  </si>
  <si>
    <t>Hempstead</t>
  </si>
  <si>
    <t>Herricks</t>
  </si>
  <si>
    <t>Hewlett-Woodmere</t>
  </si>
  <si>
    <t>Hicksville</t>
  </si>
  <si>
    <t>Island Park</t>
  </si>
  <si>
    <t>Island Trees</t>
  </si>
  <si>
    <t>Jericho</t>
  </si>
  <si>
    <t>Lawrence</t>
  </si>
  <si>
    <t>Levittown</t>
  </si>
  <si>
    <t>Locust Valley</t>
  </si>
  <si>
    <t>Long Beach</t>
  </si>
  <si>
    <t>Lynbrook</t>
  </si>
  <si>
    <t>Malverne</t>
  </si>
  <si>
    <t>Manhasset</t>
  </si>
  <si>
    <t>Massapequa</t>
  </si>
  <si>
    <t>Merrick</t>
  </si>
  <si>
    <t>Mineola</t>
  </si>
  <si>
    <t>New Hyde Park</t>
  </si>
  <si>
    <t>North Bellmore</t>
  </si>
  <si>
    <t>North Merrick</t>
  </si>
  <si>
    <t>North Shore</t>
  </si>
  <si>
    <t>Oceanside</t>
  </si>
  <si>
    <t>Oyster Bay</t>
  </si>
  <si>
    <t>Plainedge</t>
  </si>
  <si>
    <t>Plainview</t>
  </si>
  <si>
    <t>Port Washington</t>
  </si>
  <si>
    <t>Rockville Centre</t>
  </si>
  <si>
    <t>Roosevelt</t>
  </si>
  <si>
    <t>Roslyn</t>
  </si>
  <si>
    <t>Seaford</t>
  </si>
  <si>
    <t>Sewanhaka CHS</t>
  </si>
  <si>
    <t>Syosset</t>
  </si>
  <si>
    <t>Uniondale</t>
  </si>
  <si>
    <t>Valley Stream #13</t>
  </si>
  <si>
    <t>Valley Stream #24</t>
  </si>
  <si>
    <t>Fall 2011 Enrollments</t>
  </si>
  <si>
    <t>School Districts By County 2011-2012</t>
  </si>
  <si>
    <t>Valley Stream #30</t>
  </si>
  <si>
    <t>Valley Stream CHS</t>
  </si>
  <si>
    <t>Wantagh</t>
  </si>
  <si>
    <t>West Hempstead</t>
  </si>
  <si>
    <t>Westbury</t>
  </si>
  <si>
    <t>56 DISTRICTS</t>
  </si>
  <si>
    <t>NIAGARA COUNTY</t>
  </si>
  <si>
    <t>Barker</t>
  </si>
  <si>
    <t>Lewiston Porter</t>
  </si>
  <si>
    <t>Lockport</t>
  </si>
  <si>
    <t>Newfane</t>
  </si>
  <si>
    <t>Niagara Falls</t>
  </si>
  <si>
    <t>Niagara Wheatfield</t>
  </si>
  <si>
    <t>North Tonawanda</t>
  </si>
  <si>
    <t>Royalton Hartland</t>
  </si>
  <si>
    <t>Star Point</t>
  </si>
  <si>
    <t>Wilson</t>
  </si>
  <si>
    <t>ONEIDA COUNTY</t>
  </si>
  <si>
    <t>Adirondack</t>
  </si>
  <si>
    <t>Camden</t>
  </si>
  <si>
    <t>Holland Patent</t>
  </si>
  <si>
    <t>New Hartford</t>
  </si>
  <si>
    <t>New York Mills</t>
  </si>
  <si>
    <t>Oriskany</t>
  </si>
  <si>
    <t>Remsen</t>
  </si>
  <si>
    <t>Rome</t>
  </si>
  <si>
    <t>Sauquoit Valley</t>
  </si>
  <si>
    <t>Sherrill</t>
  </si>
  <si>
    <t>Utica</t>
  </si>
  <si>
    <t>Waterville</t>
  </si>
  <si>
    <t>Westmoreland</t>
  </si>
  <si>
    <t>Whitesboro</t>
  </si>
  <si>
    <t>15 DISTRICTS</t>
  </si>
  <si>
    <t>ONONDAGA COUNTY</t>
  </si>
  <si>
    <t>Baldwinsville</t>
  </si>
  <si>
    <t>East Syracuse</t>
  </si>
  <si>
    <t>Fabius</t>
  </si>
  <si>
    <t>Fayetteville-Manlius</t>
  </si>
  <si>
    <t>Jamesville-Dewitt</t>
  </si>
  <si>
    <t>Jordan-Elbridge</t>
  </si>
  <si>
    <t>La Fayette</t>
  </si>
  <si>
    <t>Liverpool</t>
  </si>
  <si>
    <t>Lyncourt</t>
  </si>
  <si>
    <t>Marcellus</t>
  </si>
  <si>
    <t>North Syracuse</t>
  </si>
  <si>
    <t>Skaneateles</t>
  </si>
  <si>
    <t>Solvay</t>
  </si>
  <si>
    <t>Syracuse</t>
  </si>
  <si>
    <t>Tully</t>
  </si>
  <si>
    <t>West Genesee</t>
  </si>
  <si>
    <t>Westhill</t>
  </si>
  <si>
    <t>ONTARIO COUNTY</t>
  </si>
  <si>
    <t>Canandaigua</t>
  </si>
  <si>
    <t>East Bloomfield</t>
  </si>
  <si>
    <t>Geneva</t>
  </si>
  <si>
    <t>Gorham-Middlesex</t>
  </si>
  <si>
    <t>Honeoye</t>
  </si>
  <si>
    <t>Manchester-Shortsville (Red Jacket</t>
  </si>
  <si>
    <t>Naples</t>
  </si>
  <si>
    <t>Phelps - Clifton Sp.</t>
  </si>
  <si>
    <t>Victor</t>
  </si>
  <si>
    <t>9 DISTRICTS</t>
  </si>
  <si>
    <t>ORANGE COUNTY</t>
  </si>
  <si>
    <t>Chester</t>
  </si>
  <si>
    <t>Cornwall</t>
  </si>
  <si>
    <t>Florida</t>
  </si>
  <si>
    <t>Goshen</t>
  </si>
  <si>
    <t>Greenwood Lake</t>
  </si>
  <si>
    <t>Highland Falls</t>
  </si>
  <si>
    <t>Kiryas Joel</t>
  </si>
  <si>
    <t>Middletown</t>
  </si>
  <si>
    <t>Minisink Valley</t>
  </si>
  <si>
    <t>Monroe-Woodbury</t>
  </si>
  <si>
    <t>Newburgh</t>
  </si>
  <si>
    <t>Pine Bush</t>
  </si>
  <si>
    <t>Port Jervis</t>
  </si>
  <si>
    <t>Tuxedo</t>
  </si>
  <si>
    <t>Valley CSD (Montgomery)</t>
  </si>
  <si>
    <t>Warwick Valley</t>
  </si>
  <si>
    <t>Washingtonville</t>
  </si>
  <si>
    <t>17 DISTRICTS</t>
  </si>
  <si>
    <t>ORLEANS COUNTY</t>
  </si>
  <si>
    <t>Albion</t>
  </si>
  <si>
    <t>Holley</t>
  </si>
  <si>
    <t>Kendall</t>
  </si>
  <si>
    <t>Lyndonville</t>
  </si>
  <si>
    <t>Medina</t>
  </si>
  <si>
    <t>OSWEGO COUNTY</t>
  </si>
  <si>
    <t>Altmar Parish</t>
  </si>
  <si>
    <t>Central Square</t>
  </si>
  <si>
    <t>Hannibal</t>
  </si>
  <si>
    <t>Mexico</t>
  </si>
  <si>
    <t>Phoenix</t>
  </si>
  <si>
    <t>Pulaski</t>
  </si>
  <si>
    <t>Sandy Creek</t>
  </si>
  <si>
    <t>OTSEGO COUNTY</t>
  </si>
  <si>
    <t>Cherry Vall.-Springfield</t>
  </si>
  <si>
    <t>Cooperstown</t>
  </si>
  <si>
    <t>Edmeston</t>
  </si>
  <si>
    <t>Gilbertsville-Mt. Upton</t>
  </si>
  <si>
    <t>Laurens</t>
  </si>
  <si>
    <t>Milford</t>
  </si>
  <si>
    <t>Morris</t>
  </si>
  <si>
    <t>Oneonta</t>
  </si>
  <si>
    <t>Otego-Unadilla</t>
  </si>
  <si>
    <t>Richfield Springs</t>
  </si>
  <si>
    <t>Schenevus</t>
  </si>
  <si>
    <t>Worcester</t>
  </si>
  <si>
    <t>PUTNAM COUNTY</t>
  </si>
  <si>
    <t>Brewster</t>
  </si>
  <si>
    <t>Carmel</t>
  </si>
  <si>
    <t>Garrison</t>
  </si>
  <si>
    <t>Haldane</t>
  </si>
  <si>
    <t>Mahopac</t>
  </si>
  <si>
    <t>Putnam Valley</t>
  </si>
  <si>
    <t>RENSSELAER COUNTY</t>
  </si>
  <si>
    <t>Averill Park</t>
  </si>
  <si>
    <t>Berlin</t>
  </si>
  <si>
    <t>Brunswick (Brittonkill)</t>
  </si>
  <si>
    <t>East Greenbush</t>
  </si>
  <si>
    <t>Hoosic Valley</t>
  </si>
  <si>
    <t>Hoosick Falls</t>
  </si>
  <si>
    <t>Lansingburgh</t>
  </si>
  <si>
    <t>North Greenbush</t>
  </si>
  <si>
    <t>K-2</t>
  </si>
  <si>
    <t>Schodack</t>
  </si>
  <si>
    <t>Troy</t>
  </si>
  <si>
    <t>Wynantskill</t>
  </si>
  <si>
    <t>ROCKLAND COUNTY</t>
  </si>
  <si>
    <t>Clarkstown</t>
  </si>
  <si>
    <t>East Ramapo (Spring Valley)</t>
  </si>
  <si>
    <t>Haverstraw-Stony Point</t>
  </si>
  <si>
    <t>Nanuet</t>
  </si>
  <si>
    <t>Nyack</t>
  </si>
  <si>
    <t>Pearl River</t>
  </si>
  <si>
    <t>Ramapo</t>
  </si>
  <si>
    <t>South Orangetown</t>
  </si>
  <si>
    <t>St.LAWRENCE COUNTY</t>
  </si>
  <si>
    <t>Brasher Falls</t>
  </si>
  <si>
    <t>Canton</t>
  </si>
  <si>
    <t>Clifton-Fine</t>
  </si>
  <si>
    <t>Colton-Pierrepont</t>
  </si>
  <si>
    <t>Edwards-Knox</t>
  </si>
  <si>
    <t>Gouverneur</t>
  </si>
  <si>
    <t>Hammond</t>
  </si>
  <si>
    <t>Hermon-Dekalb</t>
  </si>
  <si>
    <t>Heuvelton</t>
  </si>
  <si>
    <t>Lisbon</t>
  </si>
  <si>
    <t>Madrid-Waddington</t>
  </si>
  <si>
    <t>Massena</t>
  </si>
  <si>
    <t>Morristown</t>
  </si>
  <si>
    <t>Norwood-Norfolk</t>
  </si>
  <si>
    <t>Ogdensburg</t>
  </si>
  <si>
    <t>Parishville-Hopkinton</t>
  </si>
  <si>
    <t>Potsdam</t>
  </si>
  <si>
    <t>SARATOGA COUNTY</t>
  </si>
  <si>
    <t>Ballston Spa</t>
  </si>
  <si>
    <t>Burnt Hills</t>
  </si>
  <si>
    <t>Corinth</t>
  </si>
  <si>
    <t>Edinburg</t>
  </si>
  <si>
    <t>Galway</t>
  </si>
  <si>
    <t>Mechanicville</t>
  </si>
  <si>
    <t>Saratoga Springs</t>
  </si>
  <si>
    <t>Schuylerville</t>
  </si>
  <si>
    <t>Shenendehowa</t>
  </si>
  <si>
    <t>South Glens Falls</t>
  </si>
  <si>
    <t>Stillwater</t>
  </si>
  <si>
    <t>Waterford</t>
  </si>
  <si>
    <t>SCHENECTADY COUNTY</t>
  </si>
  <si>
    <t>Duanesburg</t>
  </si>
  <si>
    <t>Niskayuna</t>
  </si>
  <si>
    <t>Rotterdam-Mohonasen</t>
  </si>
  <si>
    <t>Schalmont</t>
  </si>
  <si>
    <t>Scotia-Glenville</t>
  </si>
  <si>
    <t>SCHOHARIE COUNTY</t>
  </si>
  <si>
    <t>Cobleskill-Richmondville</t>
  </si>
  <si>
    <t>Gilboa Conesville</t>
  </si>
  <si>
    <t>Middleburgh</t>
  </si>
  <si>
    <t>Sharon Springs</t>
  </si>
  <si>
    <t>SCHUYLER COUNTY</t>
  </si>
  <si>
    <t>Odessa Montour</t>
  </si>
  <si>
    <t>Watkins Glen</t>
  </si>
  <si>
    <t>2 DISTRICTS</t>
  </si>
  <si>
    <t>SENECA COUNTY</t>
  </si>
  <si>
    <t>Romulus</t>
  </si>
  <si>
    <t>Seneca Falls</t>
  </si>
  <si>
    <t>South Seneca</t>
  </si>
  <si>
    <t>Waterloo</t>
  </si>
  <si>
    <t>4 DISTRICTS</t>
  </si>
  <si>
    <t>STEUBEN COUNTY</t>
  </si>
  <si>
    <t>Addison</t>
  </si>
  <si>
    <t>Arkport</t>
  </si>
  <si>
    <t>Avoca</t>
  </si>
  <si>
    <t>Bath</t>
  </si>
  <si>
    <t>Bradford</t>
  </si>
  <si>
    <t>Campbell-Savona</t>
  </si>
  <si>
    <t>Canisteo-Greenwood</t>
  </si>
  <si>
    <t>Corning</t>
  </si>
  <si>
    <t>Hammondsport</t>
  </si>
  <si>
    <t>Hornell</t>
  </si>
  <si>
    <t>Jasper-Troupsburg</t>
  </si>
  <si>
    <t>Prattsburgh</t>
  </si>
  <si>
    <t>Wayland</t>
  </si>
  <si>
    <t>SUFFOLK COUNTY</t>
  </si>
  <si>
    <t>Amagansett</t>
  </si>
  <si>
    <t>Amityville</t>
  </si>
  <si>
    <t>Babylon</t>
  </si>
  <si>
    <t>Bay Shore</t>
  </si>
  <si>
    <t>Bayport Blue Point</t>
  </si>
  <si>
    <t>Brentwood</t>
  </si>
  <si>
    <t>Bridgehampton</t>
  </si>
  <si>
    <t>Center Moriches</t>
  </si>
  <si>
    <t>Central Islip</t>
  </si>
  <si>
    <t>Cold Spring Harbor</t>
  </si>
  <si>
    <t>Commack</t>
  </si>
  <si>
    <t>Comsewogue</t>
  </si>
  <si>
    <t>Connetquot</t>
  </si>
  <si>
    <t>Copiague</t>
  </si>
  <si>
    <t>Deer Park</t>
  </si>
  <si>
    <t>East Hampton</t>
  </si>
  <si>
    <t>East Islip</t>
  </si>
  <si>
    <t>East Moriches</t>
  </si>
  <si>
    <t>East Quogue</t>
  </si>
  <si>
    <t xml:space="preserve">Eastport-South Manor </t>
  </si>
  <si>
    <t>Elwood</t>
  </si>
  <si>
    <t>Fire Island</t>
  </si>
  <si>
    <t>Fishers Island</t>
  </si>
  <si>
    <t>Greenport</t>
  </si>
  <si>
    <t>Half Hollow Hills</t>
  </si>
  <si>
    <t>Hampton Bays</t>
  </si>
  <si>
    <t>Harborfields</t>
  </si>
  <si>
    <t>Hauppauge</t>
  </si>
  <si>
    <t>Huntington</t>
  </si>
  <si>
    <t>Islip</t>
  </si>
  <si>
    <t>Kings Park</t>
  </si>
  <si>
    <t>Lindenhurst</t>
  </si>
  <si>
    <t>Little Flower</t>
  </si>
  <si>
    <t>Longwood</t>
  </si>
  <si>
    <t>Mattituck</t>
  </si>
  <si>
    <t>Middle Country</t>
  </si>
  <si>
    <t>Miller Place</t>
  </si>
  <si>
    <t>Montauk</t>
  </si>
  <si>
    <t>Mount Sinai</t>
  </si>
  <si>
    <t>New Suffolk</t>
  </si>
  <si>
    <t>North Babylon</t>
  </si>
  <si>
    <t>Northport</t>
  </si>
  <si>
    <t>Oysterponds</t>
  </si>
  <si>
    <t>Patchogue</t>
  </si>
  <si>
    <t>Port Jefferson</t>
  </si>
  <si>
    <t>Quogue</t>
  </si>
  <si>
    <t>Remsenburg</t>
  </si>
  <si>
    <t>Riverhead</t>
  </si>
  <si>
    <t>Rocky Point</t>
  </si>
  <si>
    <t>Sachem</t>
  </si>
  <si>
    <t>Sag Harbor</t>
  </si>
  <si>
    <t>Sagaponack</t>
  </si>
  <si>
    <t>1-4</t>
  </si>
  <si>
    <t>Sayville</t>
  </si>
  <si>
    <t>Shelter Island</t>
  </si>
  <si>
    <t>Shoreham-Wading River</t>
  </si>
  <si>
    <t>Smithtown</t>
  </si>
  <si>
    <t>South Country</t>
  </si>
  <si>
    <t>South Huntington</t>
  </si>
  <si>
    <t>Southampton</t>
  </si>
  <si>
    <t>Southold</t>
  </si>
  <si>
    <t>Springs</t>
  </si>
  <si>
    <t>Three Village</t>
  </si>
  <si>
    <t>Tuckahoe Common</t>
  </si>
  <si>
    <t>Wainscott</t>
  </si>
  <si>
    <t>West Babylon</t>
  </si>
  <si>
    <t>West Islip</t>
  </si>
  <si>
    <t>Westhampton Beach</t>
  </si>
  <si>
    <t>William Floyd</t>
  </si>
  <si>
    <t>Wyandanch</t>
  </si>
  <si>
    <t>69 DISTRICTS</t>
  </si>
  <si>
    <t>SULLIVAN COUNTY</t>
  </si>
  <si>
    <t>Eldred</t>
  </si>
  <si>
    <t>Fallsburg</t>
  </si>
  <si>
    <t>Liberty</t>
  </si>
  <si>
    <t>Livingston Manor</t>
  </si>
  <si>
    <t>Monticello</t>
  </si>
  <si>
    <t>Roscoe</t>
  </si>
  <si>
    <t>Sullivan West</t>
  </si>
  <si>
    <t>Tri-Valley</t>
  </si>
  <si>
    <t>TIOGA COUNTY</t>
  </si>
  <si>
    <t>Candor</t>
  </si>
  <si>
    <t>Newark Valley</t>
  </si>
  <si>
    <t>Owego Apalachin</t>
  </si>
  <si>
    <t>Spencer Van Etten</t>
  </si>
  <si>
    <t>Waverly</t>
  </si>
  <si>
    <t>TOMPKINS COUNTY</t>
  </si>
  <si>
    <t>Dryden</t>
  </si>
  <si>
    <t>George Jr. Republic</t>
  </si>
  <si>
    <t>Groton</t>
  </si>
  <si>
    <t>Ithaca</t>
  </si>
  <si>
    <t>Lansing</t>
  </si>
  <si>
    <t>Newfield</t>
  </si>
  <si>
    <t>Trumansburg</t>
  </si>
  <si>
    <t>ULSTER COUNTY</t>
  </si>
  <si>
    <t>Ellenville</t>
  </si>
  <si>
    <t>Highland</t>
  </si>
  <si>
    <t>Kingston</t>
  </si>
  <si>
    <t>Marlboro</t>
  </si>
  <si>
    <t>New Paltz</t>
  </si>
  <si>
    <t>Onteora</t>
  </si>
  <si>
    <t>Rondout Valley</t>
  </si>
  <si>
    <t>Saugerties</t>
  </si>
  <si>
    <t>Wallkill</t>
  </si>
  <si>
    <t>West Park</t>
  </si>
  <si>
    <t>WARREN COUNTY</t>
  </si>
  <si>
    <t>Bolton</t>
  </si>
  <si>
    <t>Glens Falls</t>
  </si>
  <si>
    <t>Glens Falls Common</t>
  </si>
  <si>
    <t>Hadley Luzerne</t>
  </si>
  <si>
    <t>Johnsburg</t>
  </si>
  <si>
    <t>Lake George</t>
  </si>
  <si>
    <t>North Warren</t>
  </si>
  <si>
    <t>Queensbury</t>
  </si>
  <si>
    <t>Warrensburg</t>
  </si>
  <si>
    <t>WASHINGTON COUNTY</t>
  </si>
  <si>
    <t>Argyle</t>
  </si>
  <si>
    <t>Cambridge</t>
  </si>
  <si>
    <t>Fort Ann</t>
  </si>
  <si>
    <t>Fort Edward</t>
  </si>
  <si>
    <t>Granville</t>
  </si>
  <si>
    <t>Greenwich</t>
  </si>
  <si>
    <t>Hartford</t>
  </si>
  <si>
    <t>Hudson Falls</t>
  </si>
  <si>
    <t>Salem</t>
  </si>
  <si>
    <t>Whitehall</t>
  </si>
  <si>
    <t>WAYNE COUNTY</t>
  </si>
  <si>
    <t>Clyde-Savannah</t>
  </si>
  <si>
    <t>Gananda</t>
  </si>
  <si>
    <t>Lyons</t>
  </si>
  <si>
    <t>Marion</t>
  </si>
  <si>
    <t>Newark</t>
  </si>
  <si>
    <t>North Rose-Wolcott</t>
  </si>
  <si>
    <t>Palmyra-Macedon</t>
  </si>
  <si>
    <t>Red Creek</t>
  </si>
  <si>
    <t>Sodus</t>
  </si>
  <si>
    <t>Williamson</t>
  </si>
  <si>
    <t>WESTCHESTER COUNTY</t>
  </si>
  <si>
    <t>Abbott</t>
  </si>
  <si>
    <t>Ardsley</t>
  </si>
  <si>
    <t>Bedford</t>
  </si>
  <si>
    <t>Blind Brook-Rye</t>
  </si>
  <si>
    <t>Briarcliff Manor</t>
  </si>
  <si>
    <t>Bronxville</t>
  </si>
  <si>
    <t>Byram Hills</t>
  </si>
  <si>
    <t>Chappaqua</t>
  </si>
  <si>
    <t>Croton-Harmon</t>
  </si>
  <si>
    <t>Dobbs Ferry</t>
  </si>
  <si>
    <t>Eastchester</t>
  </si>
  <si>
    <t>Edgemont</t>
  </si>
  <si>
    <t>Elmsford</t>
  </si>
  <si>
    <t>Greenburgh</t>
  </si>
  <si>
    <t>Greenburgh Eleven</t>
  </si>
  <si>
    <t xml:space="preserve">Greenburgh-Graham </t>
  </si>
  <si>
    <t>212</t>
  </si>
  <si>
    <t>Greenburgh-North Castle</t>
  </si>
  <si>
    <t>Harrison</t>
  </si>
  <si>
    <t>Hastings-on-Hudson</t>
  </si>
  <si>
    <t>Hawthorne Cedar Knolls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</si>
</sst>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  <numFmt numFmtId="166" formatCode="#,##0.0"/>
  </numFmts>
  <fonts count="12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u val="single"/>
      <sz val="12"/>
      <name val="Tahoma"/>
      <family val="2"/>
    </font>
    <font>
      <b/>
      <sz val="12"/>
      <color indexed="8"/>
      <name val="Tahoma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21" applyFont="1" applyBorder="1" applyAlignment="1" applyProtection="1">
      <alignment horizontal="center"/>
      <protection/>
    </xf>
    <xf numFmtId="164" fontId="6" fillId="0" borderId="0" xfId="15" applyNumberFormat="1" applyFont="1" applyBorder="1" applyAlignment="1" applyProtection="1">
      <alignment horizontal="center"/>
      <protection/>
    </xf>
    <xf numFmtId="165" fontId="6" fillId="0" borderId="0" xfId="21" applyNumberFormat="1" applyFont="1" applyBorder="1" applyAlignment="1" applyProtection="1">
      <alignment horizontal="center"/>
      <protection/>
    </xf>
    <xf numFmtId="0" fontId="7" fillId="0" borderId="0" xfId="21" applyFont="1" applyBorder="1" applyAlignment="1">
      <alignment horizontal="left"/>
      <protection/>
    </xf>
    <xf numFmtId="0" fontId="7" fillId="0" borderId="0" xfId="21" applyFont="1" applyBorder="1" applyAlignment="1">
      <alignment horizontal="center"/>
      <protection/>
    </xf>
    <xf numFmtId="0" fontId="7" fillId="0" borderId="0" xfId="21" applyFont="1" applyBorder="1">
      <alignment/>
      <protection/>
    </xf>
    <xf numFmtId="165" fontId="7" fillId="0" borderId="0" xfId="21" applyNumberFormat="1" applyFont="1" applyBorder="1">
      <alignment/>
      <protection/>
    </xf>
    <xf numFmtId="0" fontId="8" fillId="0" borderId="0" xfId="21" applyFont="1" applyBorder="1" applyAlignment="1" applyProtection="1">
      <alignment horizontal="left"/>
      <protection/>
    </xf>
    <xf numFmtId="0" fontId="7" fillId="0" borderId="0" xfId="21" applyFont="1" applyBorder="1" applyAlignment="1" applyProtection="1">
      <alignment horizontal="left"/>
      <protection/>
    </xf>
    <xf numFmtId="0" fontId="7" fillId="0" borderId="0" xfId="21" applyFont="1" applyBorder="1" applyAlignment="1" applyProtection="1">
      <alignment horizontal="center"/>
      <protection/>
    </xf>
    <xf numFmtId="165" fontId="7" fillId="0" borderId="0" xfId="21" applyNumberFormat="1" applyFont="1" applyBorder="1" applyAlignment="1" applyProtection="1">
      <alignment horizontal="center"/>
      <protection/>
    </xf>
    <xf numFmtId="0" fontId="6" fillId="0" borderId="0" xfId="21" applyFont="1" applyBorder="1" applyAlignment="1">
      <alignment horizontal="left"/>
      <protection/>
    </xf>
    <xf numFmtId="164" fontId="6" fillId="0" borderId="0" xfId="15" applyNumberFormat="1" applyFont="1" applyBorder="1" applyAlignment="1" applyProtection="1">
      <alignment horizontal="center"/>
      <protection locked="0"/>
    </xf>
    <xf numFmtId="165" fontId="6" fillId="0" borderId="0" xfId="21" applyNumberFormat="1" applyFont="1" applyBorder="1" applyAlignment="1" applyProtection="1">
      <alignment horizontal="center"/>
      <protection locked="0"/>
    </xf>
    <xf numFmtId="164" fontId="7" fillId="0" borderId="0" xfId="15" applyNumberFormat="1" applyFont="1" applyBorder="1" applyAlignment="1" applyProtection="1">
      <alignment horizontal="center"/>
      <protection locked="0"/>
    </xf>
    <xf numFmtId="0" fontId="7" fillId="0" borderId="0" xfId="21" applyFont="1" applyBorder="1" applyAlignment="1" applyProtection="1" quotePrefix="1">
      <alignment horizontal="center"/>
      <protection/>
    </xf>
    <xf numFmtId="0" fontId="6" fillId="0" borderId="0" xfId="21" applyFont="1" applyBorder="1" applyAlignment="1" quotePrefix="1">
      <alignment horizontal="left"/>
      <protection/>
    </xf>
    <xf numFmtId="0" fontId="6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left"/>
      <protection/>
    </xf>
    <xf numFmtId="0" fontId="6" fillId="0" borderId="0" xfId="21" applyFont="1" applyBorder="1" applyAlignment="1" applyProtection="1">
      <alignment horizontal="left"/>
      <protection/>
    </xf>
    <xf numFmtId="0" fontId="7" fillId="0" borderId="0" xfId="21" applyFont="1" applyBorder="1" applyAlignment="1" quotePrefix="1">
      <alignment horizontal="center"/>
      <protection/>
    </xf>
    <xf numFmtId="0" fontId="6" fillId="0" borderId="0" xfId="21" applyFont="1" applyBorder="1" applyAlignment="1" applyProtection="1" quotePrefix="1">
      <alignment horizontal="left"/>
      <protection/>
    </xf>
    <xf numFmtId="0" fontId="9" fillId="0" borderId="0" xfId="21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4" fontId="6" fillId="0" borderId="0" xfId="21" applyNumberFormat="1" applyFont="1" applyBorder="1" applyAlignment="1" applyProtection="1">
      <alignment horizontal="center"/>
      <protection/>
    </xf>
    <xf numFmtId="2" fontId="7" fillId="0" borderId="0" xfId="0" applyNumberFormat="1" applyFont="1" applyAlignment="1">
      <alignment/>
    </xf>
    <xf numFmtId="0" fontId="11" fillId="0" borderId="0" xfId="0" applyFont="1" applyAlignment="1">
      <alignment/>
    </xf>
    <xf numFmtId="3" fontId="10" fillId="0" borderId="1" xfId="21" applyNumberFormat="1" applyFont="1" applyFill="1" applyBorder="1" applyAlignment="1">
      <alignment horizontal="right" wrapText="1"/>
      <protection/>
    </xf>
    <xf numFmtId="2" fontId="6" fillId="0" borderId="0" xfId="0" applyNumberFormat="1" applyFont="1" applyAlignment="1">
      <alignment/>
    </xf>
    <xf numFmtId="4" fontId="10" fillId="0" borderId="1" xfId="21" applyNumberFormat="1" applyFont="1" applyFill="1" applyBorder="1" applyAlignment="1">
      <alignment horizontal="center" wrapText="1"/>
      <protection/>
    </xf>
    <xf numFmtId="164" fontId="0" fillId="0" borderId="0" xfId="15" applyNumberFormat="1" applyBorder="1" applyAlignment="1">
      <alignment horizontal="center"/>
    </xf>
    <xf numFmtId="164" fontId="7" fillId="0" borderId="0" xfId="15" applyNumberFormat="1" applyFont="1" applyBorder="1" applyAlignment="1">
      <alignment horizontal="center"/>
    </xf>
    <xf numFmtId="3" fontId="10" fillId="0" borderId="1" xfId="21" applyNumberFormat="1" applyFont="1" applyFill="1" applyBorder="1" applyAlignment="1">
      <alignment horizontal="center" wrapText="1"/>
      <protection/>
    </xf>
    <xf numFmtId="3" fontId="7" fillId="0" borderId="0" xfId="0" applyNumberFormat="1" applyFont="1" applyAlignment="1">
      <alignment horizontal="center"/>
    </xf>
    <xf numFmtId="164" fontId="10" fillId="0" borderId="0" xfId="15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6" fillId="0" borderId="0" xfId="15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Alignment="1" quotePrefix="1">
      <alignment horizontal="center"/>
    </xf>
    <xf numFmtId="0" fontId="7" fillId="0" borderId="0" xfId="0" applyNumberFormat="1" applyFont="1" applyAlignment="1" quotePrefix="1">
      <alignment horizontal="center"/>
    </xf>
    <xf numFmtId="165" fontId="7" fillId="0" borderId="0" xfId="21" applyNumberFormat="1" applyFont="1" applyBorder="1" applyAlignment="1" applyProtection="1">
      <alignment/>
      <protection locked="0"/>
    </xf>
    <xf numFmtId="165" fontId="6" fillId="0" borderId="0" xfId="21" applyNumberFormat="1" applyFont="1" applyBorder="1" applyAlignment="1" applyProtection="1">
      <alignment/>
      <protection locked="0"/>
    </xf>
    <xf numFmtId="39" fontId="6" fillId="0" borderId="0" xfId="21" applyNumberFormat="1" applyFont="1" applyBorder="1" applyAlignment="1" applyProtection="1">
      <alignment horizontal="center"/>
      <protection locked="0"/>
    </xf>
    <xf numFmtId="164" fontId="6" fillId="0" borderId="0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7"/>
  <sheetViews>
    <sheetView tabSelected="1" workbookViewId="0" topLeftCell="A1">
      <selection activeCell="B398" sqref="B398"/>
    </sheetView>
  </sheetViews>
  <sheetFormatPr defaultColWidth="9.140625" defaultRowHeight="12.75"/>
  <cols>
    <col min="1" max="1" width="28.00390625" style="0" customWidth="1"/>
    <col min="3" max="3" width="16.421875" style="38" customWidth="1"/>
    <col min="4" max="4" width="15.8515625" style="0" customWidth="1"/>
    <col min="5" max="5" width="14.140625" style="0" customWidth="1"/>
  </cols>
  <sheetData>
    <row r="1" spans="1:6" ht="18">
      <c r="A1" s="46" t="s">
        <v>60</v>
      </c>
      <c r="B1" s="46"/>
      <c r="C1" s="46"/>
      <c r="D1" s="46"/>
      <c r="E1" s="46"/>
      <c r="F1" s="46"/>
    </row>
    <row r="2" spans="1:6" ht="18">
      <c r="A2" s="46" t="s">
        <v>61</v>
      </c>
      <c r="B2" s="46"/>
      <c r="C2" s="46"/>
      <c r="D2" s="46"/>
      <c r="E2" s="46"/>
      <c r="F2" s="46"/>
    </row>
    <row r="3" spans="1:6" ht="15">
      <c r="A3" s="45" t="s">
        <v>47</v>
      </c>
      <c r="B3" s="45"/>
      <c r="C3" s="45"/>
      <c r="D3" s="45"/>
      <c r="E3" s="45"/>
      <c r="F3" s="45"/>
    </row>
    <row r="4" spans="1:6" ht="15">
      <c r="A4" s="45" t="s">
        <v>441</v>
      </c>
      <c r="B4" s="45"/>
      <c r="C4" s="45"/>
      <c r="D4" s="45"/>
      <c r="E4" s="45"/>
      <c r="F4" s="45"/>
    </row>
    <row r="5" spans="1:6" ht="15">
      <c r="A5" s="45" t="s">
        <v>440</v>
      </c>
      <c r="B5" s="45"/>
      <c r="C5" s="45"/>
      <c r="D5" s="45"/>
      <c r="E5" s="45"/>
      <c r="F5" s="45"/>
    </row>
    <row r="6" spans="1:6" ht="12.75">
      <c r="A6" s="1"/>
      <c r="B6" s="2"/>
      <c r="C6" s="33"/>
      <c r="D6" s="1"/>
      <c r="E6" s="1"/>
      <c r="F6" s="1"/>
    </row>
    <row r="7" spans="1:6" ht="12.75">
      <c r="A7" s="1"/>
      <c r="B7" s="2"/>
      <c r="C7" s="33"/>
      <c r="D7" s="1"/>
      <c r="E7" s="1"/>
      <c r="F7" s="1"/>
    </row>
    <row r="8" spans="1:6" ht="15">
      <c r="A8" s="3" t="s">
        <v>62</v>
      </c>
      <c r="B8" s="3" t="s">
        <v>63</v>
      </c>
      <c r="C8" s="4" t="s">
        <v>64</v>
      </c>
      <c r="D8" s="3" t="s">
        <v>65</v>
      </c>
      <c r="E8" s="5" t="s">
        <v>66</v>
      </c>
      <c r="F8" s="3" t="s">
        <v>67</v>
      </c>
    </row>
    <row r="9" spans="1:6" ht="15">
      <c r="A9" s="6"/>
      <c r="B9" s="7"/>
      <c r="C9" s="34"/>
      <c r="D9" s="8"/>
      <c r="E9" s="9"/>
      <c r="F9" s="8"/>
    </row>
    <row r="10" spans="1:6" ht="15">
      <c r="A10" s="10" t="s">
        <v>68</v>
      </c>
      <c r="B10" s="7"/>
      <c r="C10" s="34"/>
      <c r="D10" s="8"/>
      <c r="E10" s="9"/>
      <c r="F10" s="8"/>
    </row>
    <row r="11" spans="1:6" ht="15">
      <c r="A11" s="11" t="s">
        <v>69</v>
      </c>
      <c r="B11" s="12" t="s">
        <v>70</v>
      </c>
      <c r="C11" s="40">
        <v>7972</v>
      </c>
      <c r="D11" s="13">
        <v>21.33</v>
      </c>
      <c r="E11" s="42">
        <f>C11/D11</f>
        <v>373.74589779653076</v>
      </c>
      <c r="F11" s="12" t="s">
        <v>71</v>
      </c>
    </row>
    <row r="12" spans="1:6" ht="15">
      <c r="A12" s="11" t="s">
        <v>72</v>
      </c>
      <c r="B12" s="12" t="s">
        <v>70</v>
      </c>
      <c r="C12" s="40">
        <v>902</v>
      </c>
      <c r="D12" s="13">
        <v>120.23</v>
      </c>
      <c r="E12" s="42">
        <f aca="true" t="shared" si="0" ref="E12:E23">C12/D12</f>
        <v>7.502287282708142</v>
      </c>
      <c r="F12" s="12" t="s">
        <v>71</v>
      </c>
    </row>
    <row r="13" spans="1:6" ht="15">
      <c r="A13" s="11" t="s">
        <v>73</v>
      </c>
      <c r="B13" s="12" t="s">
        <v>70</v>
      </c>
      <c r="C13" s="40">
        <v>4937</v>
      </c>
      <c r="D13" s="13">
        <v>44.9</v>
      </c>
      <c r="E13" s="42">
        <f t="shared" si="0"/>
        <v>109.9554565701559</v>
      </c>
      <c r="F13" s="12" t="s">
        <v>71</v>
      </c>
    </row>
    <row r="14" spans="1:6" ht="15">
      <c r="A14" s="11" t="s">
        <v>74</v>
      </c>
      <c r="B14" s="12" t="s">
        <v>70</v>
      </c>
      <c r="C14" s="40">
        <v>1900</v>
      </c>
      <c r="D14" s="13">
        <v>3.79</v>
      </c>
      <c r="E14" s="42">
        <f t="shared" si="0"/>
        <v>501.3192612137203</v>
      </c>
      <c r="F14" s="12" t="s">
        <v>71</v>
      </c>
    </row>
    <row r="15" spans="1:6" ht="15">
      <c r="A15" s="11" t="s">
        <v>75</v>
      </c>
      <c r="B15" s="12" t="s">
        <v>76</v>
      </c>
      <c r="C15" s="40">
        <v>337</v>
      </c>
      <c r="D15" s="13">
        <v>0.87</v>
      </c>
      <c r="E15" s="42">
        <f t="shared" si="0"/>
        <v>387.35632183908046</v>
      </c>
      <c r="F15" s="12" t="s">
        <v>71</v>
      </c>
    </row>
    <row r="16" spans="1:6" ht="15">
      <c r="A16" s="11" t="s">
        <v>77</v>
      </c>
      <c r="B16" s="12" t="s">
        <v>70</v>
      </c>
      <c r="C16" s="40">
        <v>5046</v>
      </c>
      <c r="D16" s="13">
        <v>50.01</v>
      </c>
      <c r="E16" s="42">
        <f t="shared" si="0"/>
        <v>100.8998200359928</v>
      </c>
      <c r="F16" s="12" t="s">
        <v>71</v>
      </c>
    </row>
    <row r="17" spans="1:6" ht="15">
      <c r="A17" s="11" t="s">
        <v>79</v>
      </c>
      <c r="B17" s="12" t="s">
        <v>76</v>
      </c>
      <c r="C17" s="40">
        <v>256</v>
      </c>
      <c r="D17" s="13">
        <v>3.07</v>
      </c>
      <c r="E17" s="42">
        <f t="shared" si="0"/>
        <v>83.38762214983714</v>
      </c>
      <c r="F17" s="12" t="s">
        <v>78</v>
      </c>
    </row>
    <row r="18" spans="1:6" ht="15">
      <c r="A18" s="11" t="s">
        <v>80</v>
      </c>
      <c r="B18" s="12" t="s">
        <v>70</v>
      </c>
      <c r="C18" s="40">
        <v>5534</v>
      </c>
      <c r="D18" s="13">
        <v>31.17</v>
      </c>
      <c r="E18" s="42">
        <f t="shared" si="0"/>
        <v>177.5425088225858</v>
      </c>
      <c r="F18" s="12" t="s">
        <v>71</v>
      </c>
    </row>
    <row r="19" spans="1:6" ht="15">
      <c r="A19" s="11" t="s">
        <v>81</v>
      </c>
      <c r="B19" s="12" t="s">
        <v>70</v>
      </c>
      <c r="C19" s="40">
        <v>1967</v>
      </c>
      <c r="D19" s="13">
        <v>84.74</v>
      </c>
      <c r="E19" s="42">
        <f t="shared" si="0"/>
        <v>23.212178428133114</v>
      </c>
      <c r="F19" s="12" t="s">
        <v>71</v>
      </c>
    </row>
    <row r="20" spans="1:6" ht="15">
      <c r="A20" s="11" t="s">
        <v>82</v>
      </c>
      <c r="B20" s="12" t="s">
        <v>70</v>
      </c>
      <c r="C20" s="40">
        <v>5045</v>
      </c>
      <c r="D20" s="13">
        <v>21.22</v>
      </c>
      <c r="E20" s="42">
        <f t="shared" si="0"/>
        <v>237.7474081055608</v>
      </c>
      <c r="F20" s="12" t="s">
        <v>71</v>
      </c>
    </row>
    <row r="21" spans="1:6" ht="15">
      <c r="A21" s="11" t="s">
        <v>83</v>
      </c>
      <c r="B21" s="12" t="s">
        <v>70</v>
      </c>
      <c r="C21" s="40">
        <v>1197</v>
      </c>
      <c r="D21" s="13">
        <v>38.82</v>
      </c>
      <c r="E21" s="42">
        <f t="shared" si="0"/>
        <v>30.834621329211746</v>
      </c>
      <c r="F21" s="12" t="s">
        <v>71</v>
      </c>
    </row>
    <row r="22" spans="1:6" ht="15">
      <c r="A22" s="11" t="s">
        <v>84</v>
      </c>
      <c r="B22" s="7"/>
      <c r="C22" s="40">
        <v>1349</v>
      </c>
      <c r="D22" s="13">
        <v>2.22</v>
      </c>
      <c r="E22" s="42">
        <f t="shared" si="0"/>
        <v>607.6576576576576</v>
      </c>
      <c r="F22" s="12" t="s">
        <v>71</v>
      </c>
    </row>
    <row r="23" spans="1:6" s="29" customFormat="1" ht="15">
      <c r="A23" s="14" t="s">
        <v>102</v>
      </c>
      <c r="B23" s="20"/>
      <c r="C23" s="39">
        <f>SUM(C11:C22)</f>
        <v>36442</v>
      </c>
      <c r="D23" s="5">
        <v>422.37</v>
      </c>
      <c r="E23" s="43">
        <f t="shared" si="0"/>
        <v>86.27980206927575</v>
      </c>
      <c r="F23" s="20"/>
    </row>
    <row r="24" spans="1:6" ht="15">
      <c r="A24" s="6"/>
      <c r="B24" s="7"/>
      <c r="C24" s="17"/>
      <c r="D24" s="7"/>
      <c r="E24" s="16"/>
      <c r="F24" s="7"/>
    </row>
    <row r="25" spans="1:6" ht="15">
      <c r="A25" s="6"/>
      <c r="B25" s="7"/>
      <c r="C25" s="17"/>
      <c r="D25" s="7"/>
      <c r="E25" s="16"/>
      <c r="F25" s="7"/>
    </row>
    <row r="26" spans="1:6" ht="15">
      <c r="A26" s="10" t="s">
        <v>86</v>
      </c>
      <c r="B26" s="7"/>
      <c r="C26" s="17"/>
      <c r="D26" s="7"/>
      <c r="E26" s="16"/>
      <c r="F26" s="7"/>
    </row>
    <row r="27" spans="1:6" ht="15">
      <c r="A27" s="11" t="s">
        <v>87</v>
      </c>
      <c r="B27" s="12" t="s">
        <v>88</v>
      </c>
      <c r="C27" s="40">
        <v>627</v>
      </c>
      <c r="D27" s="13">
        <v>95.36</v>
      </c>
      <c r="E27" s="28">
        <f aca="true" t="shared" si="1" ref="E27:E38">C27/D27</f>
        <v>6.5750838926174495</v>
      </c>
      <c r="F27" s="12" t="s">
        <v>71</v>
      </c>
    </row>
    <row r="28" spans="1:6" ht="15">
      <c r="A28" s="11" t="s">
        <v>89</v>
      </c>
      <c r="B28" s="12" t="s">
        <v>88</v>
      </c>
      <c r="C28" s="40">
        <v>333</v>
      </c>
      <c r="D28" s="13">
        <v>50.77</v>
      </c>
      <c r="E28" s="28">
        <f t="shared" si="1"/>
        <v>6.558991530431356</v>
      </c>
      <c r="F28" s="12" t="s">
        <v>71</v>
      </c>
    </row>
    <row r="29" spans="1:6" ht="15">
      <c r="A29" s="11" t="s">
        <v>90</v>
      </c>
      <c r="B29" s="18">
        <v>3</v>
      </c>
      <c r="C29" s="40">
        <v>350</v>
      </c>
      <c r="D29" s="13">
        <v>65.61</v>
      </c>
      <c r="E29" s="28">
        <f t="shared" si="1"/>
        <v>5.33455265965554</v>
      </c>
      <c r="F29" s="12" t="s">
        <v>71</v>
      </c>
    </row>
    <row r="30" spans="1:6" ht="15">
      <c r="A30" s="11" t="s">
        <v>91</v>
      </c>
      <c r="B30" s="12"/>
      <c r="C30" s="40">
        <v>799</v>
      </c>
      <c r="D30" s="13">
        <v>98.87</v>
      </c>
      <c r="E30" s="28">
        <f t="shared" si="1"/>
        <v>8.081318903610802</v>
      </c>
      <c r="F30" s="12" t="s">
        <v>71</v>
      </c>
    </row>
    <row r="31" spans="1:6" ht="15">
      <c r="A31" s="11" t="s">
        <v>92</v>
      </c>
      <c r="B31" s="12" t="s">
        <v>93</v>
      </c>
      <c r="C31" s="40">
        <v>253</v>
      </c>
      <c r="D31" s="13">
        <v>77.74</v>
      </c>
      <c r="E31" s="28">
        <f t="shared" si="1"/>
        <v>3.2544378698224854</v>
      </c>
      <c r="F31" s="12" t="s">
        <v>71</v>
      </c>
    </row>
    <row r="32" spans="1:6" ht="15">
      <c r="A32" s="11" t="s">
        <v>94</v>
      </c>
      <c r="B32" s="12"/>
      <c r="C32" s="40">
        <v>891</v>
      </c>
      <c r="D32" s="13">
        <v>156.98</v>
      </c>
      <c r="E32" s="28">
        <f t="shared" si="1"/>
        <v>5.675882277997197</v>
      </c>
      <c r="F32" s="12" t="s">
        <v>71</v>
      </c>
    </row>
    <row r="33" spans="1:6" ht="15">
      <c r="A33" s="11" t="s">
        <v>95</v>
      </c>
      <c r="B33" s="12" t="s">
        <v>88</v>
      </c>
      <c r="C33" s="40">
        <v>668</v>
      </c>
      <c r="D33" s="13">
        <v>106.85</v>
      </c>
      <c r="E33" s="28">
        <f t="shared" si="1"/>
        <v>6.251754796443613</v>
      </c>
      <c r="F33" s="12" t="s">
        <v>71</v>
      </c>
    </row>
    <row r="34" spans="1:6" ht="15">
      <c r="A34" s="11" t="s">
        <v>96</v>
      </c>
      <c r="B34" s="12">
        <v>3</v>
      </c>
      <c r="C34" s="40">
        <v>354</v>
      </c>
      <c r="D34" s="13">
        <v>41.66</v>
      </c>
      <c r="E34" s="28">
        <f t="shared" si="1"/>
        <v>8.497359577532405</v>
      </c>
      <c r="F34" s="12" t="s">
        <v>71</v>
      </c>
    </row>
    <row r="35" spans="1:6" ht="15">
      <c r="A35" s="11" t="s">
        <v>97</v>
      </c>
      <c r="B35" s="18" t="s">
        <v>88</v>
      </c>
      <c r="C35" s="40">
        <v>583</v>
      </c>
      <c r="D35" s="12">
        <v>123.21</v>
      </c>
      <c r="E35" s="28">
        <f t="shared" si="1"/>
        <v>4.73175878581284</v>
      </c>
      <c r="F35" s="12" t="s">
        <v>71</v>
      </c>
    </row>
    <row r="36" spans="1:6" ht="15">
      <c r="A36" s="11" t="s">
        <v>98</v>
      </c>
      <c r="B36" s="12" t="s">
        <v>99</v>
      </c>
      <c r="C36" s="40">
        <v>349</v>
      </c>
      <c r="D36" s="13">
        <v>81.11</v>
      </c>
      <c r="E36" s="28">
        <f t="shared" si="1"/>
        <v>4.30279866847491</v>
      </c>
      <c r="F36" s="12" t="s">
        <v>71</v>
      </c>
    </row>
    <row r="37" spans="1:6" ht="15">
      <c r="A37" s="11" t="s">
        <v>100</v>
      </c>
      <c r="B37" s="12" t="s">
        <v>99</v>
      </c>
      <c r="C37" s="40">
        <v>1271</v>
      </c>
      <c r="D37" s="13">
        <v>107.4</v>
      </c>
      <c r="E37" s="28">
        <f t="shared" si="1"/>
        <v>11.834264432029794</v>
      </c>
      <c r="F37" s="12" t="s">
        <v>71</v>
      </c>
    </row>
    <row r="38" spans="1:6" ht="15">
      <c r="A38" s="11" t="s">
        <v>101</v>
      </c>
      <c r="B38" s="12" t="s">
        <v>99</v>
      </c>
      <c r="C38" s="40">
        <v>271</v>
      </c>
      <c r="D38" s="13">
        <v>47.59</v>
      </c>
      <c r="E38" s="28">
        <f t="shared" si="1"/>
        <v>5.694473628913637</v>
      </c>
      <c r="F38" s="12" t="s">
        <v>71</v>
      </c>
    </row>
    <row r="39" spans="1:6" s="29" customFormat="1" ht="15">
      <c r="A39" s="19" t="s">
        <v>102</v>
      </c>
      <c r="B39" s="20"/>
      <c r="C39" s="35">
        <f>SUM(C27:C38)</f>
        <v>6749</v>
      </c>
      <c r="D39" s="32">
        <f>SUM(D27:D38)</f>
        <v>1053.15</v>
      </c>
      <c r="E39" s="31">
        <f>C39/D39</f>
        <v>6.408393866020984</v>
      </c>
      <c r="F39" s="20"/>
    </row>
    <row r="40" spans="1:6" ht="15">
      <c r="A40" s="6"/>
      <c r="B40" s="7"/>
      <c r="C40" s="17"/>
      <c r="D40" s="7"/>
      <c r="E40" s="16"/>
      <c r="F40" s="7"/>
    </row>
    <row r="41" spans="1:6" ht="15">
      <c r="A41" s="6"/>
      <c r="B41" s="7"/>
      <c r="C41" s="17"/>
      <c r="D41" s="7"/>
      <c r="E41" s="16"/>
      <c r="F41" s="7"/>
    </row>
    <row r="42" spans="1:6" ht="15">
      <c r="A42" s="10" t="s">
        <v>103</v>
      </c>
      <c r="B42" s="7"/>
      <c r="C42" s="17"/>
      <c r="D42" s="7"/>
      <c r="E42" s="16"/>
      <c r="F42" s="7"/>
    </row>
    <row r="43" spans="1:6" ht="15">
      <c r="A43" s="11" t="s">
        <v>104</v>
      </c>
      <c r="B43" s="18" t="s">
        <v>88</v>
      </c>
      <c r="C43" s="40">
        <v>5668</v>
      </c>
      <c r="D43" s="13">
        <v>10.79</v>
      </c>
      <c r="E43" s="28">
        <f aca="true" t="shared" si="2" ref="E43:E55">C43/D43</f>
        <v>525.3012048192771</v>
      </c>
      <c r="F43" s="12" t="s">
        <v>71</v>
      </c>
    </row>
    <row r="44" spans="1:6" ht="15">
      <c r="A44" s="11" t="s">
        <v>105</v>
      </c>
      <c r="B44" s="12" t="s">
        <v>70</v>
      </c>
      <c r="C44" s="40">
        <v>1539</v>
      </c>
      <c r="D44" s="13">
        <v>75.64</v>
      </c>
      <c r="E44" s="28">
        <f t="shared" si="2"/>
        <v>20.346377578001057</v>
      </c>
      <c r="F44" s="12" t="s">
        <v>71</v>
      </c>
    </row>
    <row r="45" spans="1:6" ht="15">
      <c r="A45" s="11" t="s">
        <v>106</v>
      </c>
      <c r="B45" s="12" t="s">
        <v>70</v>
      </c>
      <c r="C45" s="40">
        <v>1716</v>
      </c>
      <c r="D45" s="13">
        <v>25.31</v>
      </c>
      <c r="E45" s="28">
        <f t="shared" si="2"/>
        <v>67.79928881864876</v>
      </c>
      <c r="F45" s="12" t="s">
        <v>71</v>
      </c>
    </row>
    <row r="46" spans="1:6" ht="15">
      <c r="A46" s="11" t="s">
        <v>107</v>
      </c>
      <c r="B46" s="12" t="s">
        <v>70</v>
      </c>
      <c r="C46" s="40">
        <v>557</v>
      </c>
      <c r="D46" s="13">
        <v>124.36</v>
      </c>
      <c r="E46" s="28">
        <f t="shared" si="2"/>
        <v>4.478932132518494</v>
      </c>
      <c r="F46" s="12" t="s">
        <v>71</v>
      </c>
    </row>
    <row r="47" spans="1:6" ht="15">
      <c r="A47" s="11" t="s">
        <v>108</v>
      </c>
      <c r="B47" s="12" t="s">
        <v>88</v>
      </c>
      <c r="C47" s="40">
        <v>840</v>
      </c>
      <c r="D47" s="13">
        <v>79.94</v>
      </c>
      <c r="E47" s="28">
        <f t="shared" si="2"/>
        <v>10.507880910683012</v>
      </c>
      <c r="F47" s="12" t="s">
        <v>71</v>
      </c>
    </row>
    <row r="48" spans="1:6" ht="15">
      <c r="A48" s="11" t="s">
        <v>109</v>
      </c>
      <c r="B48" s="12" t="s">
        <v>70</v>
      </c>
      <c r="C48" s="40">
        <v>2583</v>
      </c>
      <c r="D48" s="13">
        <v>23.13</v>
      </c>
      <c r="E48" s="28">
        <f t="shared" si="2"/>
        <v>111.67315175097276</v>
      </c>
      <c r="F48" s="12" t="s">
        <v>71</v>
      </c>
    </row>
    <row r="49" spans="1:6" ht="15">
      <c r="A49" s="11" t="s">
        <v>110</v>
      </c>
      <c r="B49" s="12" t="s">
        <v>70</v>
      </c>
      <c r="C49" s="40">
        <v>2476</v>
      </c>
      <c r="D49" s="13">
        <v>50.09</v>
      </c>
      <c r="E49" s="28">
        <f t="shared" si="2"/>
        <v>49.43102415651826</v>
      </c>
      <c r="F49" s="12" t="s">
        <v>71</v>
      </c>
    </row>
    <row r="50" spans="1:6" ht="15">
      <c r="A50" s="11" t="s">
        <v>111</v>
      </c>
      <c r="B50" s="12" t="s">
        <v>99</v>
      </c>
      <c r="C50" s="36">
        <v>0</v>
      </c>
      <c r="D50" s="13">
        <v>1.59</v>
      </c>
      <c r="E50" s="28">
        <f t="shared" si="2"/>
        <v>0</v>
      </c>
      <c r="F50" s="12" t="s">
        <v>112</v>
      </c>
    </row>
    <row r="51" spans="1:6" ht="15">
      <c r="A51" s="11" t="s">
        <v>113</v>
      </c>
      <c r="B51" s="12" t="s">
        <v>70</v>
      </c>
      <c r="C51" s="40">
        <v>1643</v>
      </c>
      <c r="D51" s="13">
        <v>60.44</v>
      </c>
      <c r="E51" s="28">
        <f t="shared" si="2"/>
        <v>27.183984116479152</v>
      </c>
      <c r="F51" s="12" t="s">
        <v>71</v>
      </c>
    </row>
    <row r="52" spans="1:6" ht="15">
      <c r="A52" s="11" t="s">
        <v>114</v>
      </c>
      <c r="B52" s="12" t="s">
        <v>70</v>
      </c>
      <c r="C52" s="40">
        <v>4031</v>
      </c>
      <c r="D52" s="13">
        <v>28.56</v>
      </c>
      <c r="E52" s="28">
        <f t="shared" si="2"/>
        <v>141.14145658263305</v>
      </c>
      <c r="F52" s="12" t="s">
        <v>71</v>
      </c>
    </row>
    <row r="53" spans="1:6" ht="15">
      <c r="A53" s="11" t="s">
        <v>115</v>
      </c>
      <c r="B53" s="12" t="s">
        <v>70</v>
      </c>
      <c r="C53" s="40">
        <v>3584</v>
      </c>
      <c r="D53" s="13">
        <v>48.87</v>
      </c>
      <c r="E53" s="28">
        <f t="shared" si="2"/>
        <v>73.33742582361367</v>
      </c>
      <c r="F53" s="12" t="s">
        <v>71</v>
      </c>
    </row>
    <row r="54" spans="1:6" ht="15">
      <c r="A54" s="11" t="s">
        <v>116</v>
      </c>
      <c r="B54" s="12" t="s">
        <v>70</v>
      </c>
      <c r="C54" s="40">
        <v>1484</v>
      </c>
      <c r="D54" s="13">
        <v>142.27</v>
      </c>
      <c r="E54" s="28">
        <f t="shared" si="2"/>
        <v>10.43087087931398</v>
      </c>
      <c r="F54" s="12" t="s">
        <v>71</v>
      </c>
    </row>
    <row r="55" spans="1:6" ht="15">
      <c r="A55" s="11" t="s">
        <v>117</v>
      </c>
      <c r="B55" s="12" t="s">
        <v>70</v>
      </c>
      <c r="C55" s="40">
        <v>1754</v>
      </c>
      <c r="D55" s="13">
        <v>119.16</v>
      </c>
      <c r="E55" s="28">
        <f t="shared" si="2"/>
        <v>14.719704598858678</v>
      </c>
      <c r="F55" s="12" t="s">
        <v>71</v>
      </c>
    </row>
    <row r="56" spans="1:6" s="29" customFormat="1" ht="15">
      <c r="A56" s="19" t="s">
        <v>85</v>
      </c>
      <c r="B56" s="20"/>
      <c r="C56" s="35">
        <f>SUM(C43:C55)</f>
        <v>27875</v>
      </c>
      <c r="D56" s="32">
        <f>SUM(D43:D55)</f>
        <v>790.1499999999999</v>
      </c>
      <c r="E56" s="31">
        <f>C56/D56</f>
        <v>35.27811175093337</v>
      </c>
      <c r="F56" s="20"/>
    </row>
    <row r="57" spans="1:6" ht="15">
      <c r="A57" s="6"/>
      <c r="B57" s="7"/>
      <c r="C57" s="17"/>
      <c r="D57" s="7"/>
      <c r="E57" s="16"/>
      <c r="F57" s="7"/>
    </row>
    <row r="58" spans="1:6" ht="15">
      <c r="A58" s="6"/>
      <c r="B58" s="7"/>
      <c r="C58" s="17"/>
      <c r="D58" s="7"/>
      <c r="E58" s="16"/>
      <c r="F58" s="7"/>
    </row>
    <row r="59" spans="1:6" ht="15">
      <c r="A59" s="10" t="s">
        <v>118</v>
      </c>
      <c r="B59" s="7"/>
      <c r="C59" s="17"/>
      <c r="D59" s="7"/>
      <c r="E59" s="16"/>
      <c r="F59" s="7"/>
    </row>
    <row r="60" spans="1:6" ht="15">
      <c r="A60" s="11" t="s">
        <v>119</v>
      </c>
      <c r="B60" s="12"/>
      <c r="C60" s="40">
        <v>1231</v>
      </c>
      <c r="D60" s="13">
        <v>121.05</v>
      </c>
      <c r="E60" s="28">
        <f aca="true" t="shared" si="3" ref="E60:E72">C60/D60</f>
        <v>10.169351507641471</v>
      </c>
      <c r="F60" s="12" t="s">
        <v>71</v>
      </c>
    </row>
    <row r="61" spans="1:6" ht="15">
      <c r="A61" s="11" t="s">
        <v>120</v>
      </c>
      <c r="B61" s="12"/>
      <c r="C61" s="40">
        <v>951</v>
      </c>
      <c r="D61" s="13">
        <v>181.71</v>
      </c>
      <c r="E61" s="28">
        <f t="shared" si="3"/>
        <v>5.2336140003301965</v>
      </c>
      <c r="F61" s="12" t="s">
        <v>71</v>
      </c>
    </row>
    <row r="62" spans="1:6" ht="15">
      <c r="A62" s="11" t="s">
        <v>121</v>
      </c>
      <c r="B62" s="12" t="s">
        <v>88</v>
      </c>
      <c r="C62" s="40">
        <v>548</v>
      </c>
      <c r="D62" s="13">
        <v>114.84</v>
      </c>
      <c r="E62" s="28">
        <f t="shared" si="3"/>
        <v>4.7718564959944265</v>
      </c>
      <c r="F62" s="12" t="s">
        <v>71</v>
      </c>
    </row>
    <row r="63" spans="1:6" ht="15">
      <c r="A63" s="11" t="s">
        <v>122</v>
      </c>
      <c r="B63" s="12" t="s">
        <v>88</v>
      </c>
      <c r="C63" s="40">
        <v>685</v>
      </c>
      <c r="D63" s="13">
        <v>125.67</v>
      </c>
      <c r="E63" s="28">
        <f t="shared" si="3"/>
        <v>5.450783798838227</v>
      </c>
      <c r="F63" s="12" t="s">
        <v>71</v>
      </c>
    </row>
    <row r="64" spans="1:6" ht="15">
      <c r="A64" s="11" t="s">
        <v>123</v>
      </c>
      <c r="B64" s="12" t="s">
        <v>70</v>
      </c>
      <c r="C64" s="40">
        <v>1263</v>
      </c>
      <c r="D64" s="13">
        <v>76.11</v>
      </c>
      <c r="E64" s="28">
        <f t="shared" si="3"/>
        <v>16.594402837997634</v>
      </c>
      <c r="F64" s="12" t="s">
        <v>71</v>
      </c>
    </row>
    <row r="65" spans="1:6" ht="15">
      <c r="A65" s="11" t="s">
        <v>124</v>
      </c>
      <c r="B65" s="12" t="s">
        <v>99</v>
      </c>
      <c r="C65" s="40">
        <v>397</v>
      </c>
      <c r="D65" s="13">
        <v>53.53</v>
      </c>
      <c r="E65" s="28">
        <f t="shared" si="3"/>
        <v>7.416402017560246</v>
      </c>
      <c r="F65" s="12" t="s">
        <v>71</v>
      </c>
    </row>
    <row r="66" spans="1:6" ht="15">
      <c r="A66" s="11" t="s">
        <v>125</v>
      </c>
      <c r="B66" s="12">
        <v>5</v>
      </c>
      <c r="C66" s="40">
        <v>2200</v>
      </c>
      <c r="D66" s="13">
        <v>21.69</v>
      </c>
      <c r="E66" s="28">
        <f t="shared" si="3"/>
        <v>101.42923005993545</v>
      </c>
      <c r="F66" s="12" t="s">
        <v>71</v>
      </c>
    </row>
    <row r="67" spans="1:6" ht="15">
      <c r="A67" s="11" t="s">
        <v>126</v>
      </c>
      <c r="B67" s="12" t="s">
        <v>88</v>
      </c>
      <c r="C67" s="40">
        <v>903</v>
      </c>
      <c r="D67" s="13">
        <v>66.21</v>
      </c>
      <c r="E67" s="28">
        <f t="shared" si="3"/>
        <v>13.638423198912552</v>
      </c>
      <c r="F67" s="12" t="s">
        <v>71</v>
      </c>
    </row>
    <row r="68" spans="1:6" ht="15">
      <c r="A68" s="11" t="s">
        <v>127</v>
      </c>
      <c r="B68" s="12" t="s">
        <v>70</v>
      </c>
      <c r="C68" s="40">
        <v>917</v>
      </c>
      <c r="D68" s="13">
        <v>264.09</v>
      </c>
      <c r="E68" s="28">
        <f t="shared" si="3"/>
        <v>3.4723011094702567</v>
      </c>
      <c r="F68" s="12" t="s">
        <v>71</v>
      </c>
    </row>
    <row r="69" spans="1:6" ht="15">
      <c r="A69" s="11" t="s">
        <v>128</v>
      </c>
      <c r="B69" s="12" t="s">
        <v>70</v>
      </c>
      <c r="C69" s="40">
        <v>133</v>
      </c>
      <c r="D69" s="13">
        <v>0.1</v>
      </c>
      <c r="E69" s="28">
        <f t="shared" si="3"/>
        <v>1330</v>
      </c>
      <c r="F69" s="12" t="s">
        <v>129</v>
      </c>
    </row>
    <row r="70" spans="1:6" ht="15">
      <c r="A70" s="11" t="s">
        <v>130</v>
      </c>
      <c r="B70" s="12" t="s">
        <v>88</v>
      </c>
      <c r="C70" s="40">
        <v>1293</v>
      </c>
      <c r="D70" s="13">
        <v>66.97</v>
      </c>
      <c r="E70" s="28">
        <f t="shared" si="3"/>
        <v>19.307152456323728</v>
      </c>
      <c r="F70" s="12" t="s">
        <v>71</v>
      </c>
    </row>
    <row r="71" spans="1:6" ht="15">
      <c r="A71" s="11" t="s">
        <v>131</v>
      </c>
      <c r="B71" s="18">
        <v>3</v>
      </c>
      <c r="C71" s="40">
        <v>311</v>
      </c>
      <c r="D71" s="13">
        <v>53.34</v>
      </c>
      <c r="E71" s="28">
        <f t="shared" si="3"/>
        <v>5.830521184851893</v>
      </c>
      <c r="F71" s="12" t="s">
        <v>71</v>
      </c>
    </row>
    <row r="72" spans="1:6" ht="15">
      <c r="A72" s="11" t="s">
        <v>132</v>
      </c>
      <c r="B72" s="12">
        <v>5</v>
      </c>
      <c r="C72" s="40">
        <v>2451</v>
      </c>
      <c r="D72" s="13">
        <v>210.15</v>
      </c>
      <c r="E72" s="28">
        <f t="shared" si="3"/>
        <v>11.66309778729479</v>
      </c>
      <c r="F72" s="12" t="s">
        <v>71</v>
      </c>
    </row>
    <row r="73" spans="1:6" s="29" customFormat="1" ht="15">
      <c r="A73" s="19" t="s">
        <v>85</v>
      </c>
      <c r="B73" s="20"/>
      <c r="C73" s="35">
        <f>SUM(C60:C72)</f>
        <v>13283</v>
      </c>
      <c r="D73" s="32">
        <f>SUM(D60:D72)</f>
        <v>1355.46</v>
      </c>
      <c r="E73" s="31">
        <f>C73/D73</f>
        <v>9.799625219482685</v>
      </c>
      <c r="F73" s="3"/>
    </row>
    <row r="74" spans="1:6" ht="15">
      <c r="A74" s="6"/>
      <c r="B74" s="7"/>
      <c r="C74" s="15"/>
      <c r="D74" s="7"/>
      <c r="E74" s="16"/>
      <c r="F74" s="7"/>
    </row>
    <row r="75" spans="1:6" ht="15">
      <c r="A75" s="6"/>
      <c r="B75" s="7"/>
      <c r="C75" s="17"/>
      <c r="D75" s="7"/>
      <c r="E75" s="16"/>
      <c r="F75" s="7"/>
    </row>
    <row r="76" spans="1:6" ht="15">
      <c r="A76" s="10" t="s">
        <v>133</v>
      </c>
      <c r="B76" s="7"/>
      <c r="C76" s="17"/>
      <c r="D76" s="7"/>
      <c r="E76" s="16"/>
      <c r="F76" s="7"/>
    </row>
    <row r="77" spans="1:6" ht="15">
      <c r="A77" s="11" t="s">
        <v>134</v>
      </c>
      <c r="B77" s="12" t="s">
        <v>70</v>
      </c>
      <c r="C77" s="40">
        <v>4254</v>
      </c>
      <c r="D77" s="13">
        <v>38.01</v>
      </c>
      <c r="E77" s="28">
        <f aca="true" t="shared" si="4" ref="E77:E83">C77/D77</f>
        <v>111.91791633780585</v>
      </c>
      <c r="F77" s="7" t="s">
        <v>71</v>
      </c>
    </row>
    <row r="78" spans="1:6" ht="15">
      <c r="A78" s="11" t="s">
        <v>135</v>
      </c>
      <c r="B78" s="12" t="s">
        <v>70</v>
      </c>
      <c r="C78" s="40">
        <v>995</v>
      </c>
      <c r="D78" s="13">
        <v>95.76</v>
      </c>
      <c r="E78" s="28">
        <f t="shared" si="4"/>
        <v>10.390559732664995</v>
      </c>
      <c r="F78" s="12" t="s">
        <v>71</v>
      </c>
    </row>
    <row r="79" spans="1:6" ht="15">
      <c r="A79" s="11" t="s">
        <v>136</v>
      </c>
      <c r="B79" s="12" t="s">
        <v>70</v>
      </c>
      <c r="C79" s="40">
        <v>944</v>
      </c>
      <c r="D79" s="13">
        <v>127.37</v>
      </c>
      <c r="E79" s="28">
        <f t="shared" si="4"/>
        <v>7.4114783701028495</v>
      </c>
      <c r="F79" s="12" t="s">
        <v>71</v>
      </c>
    </row>
    <row r="80" spans="1:6" ht="15">
      <c r="A80" s="11" t="s">
        <v>137</v>
      </c>
      <c r="B80" s="12" t="s">
        <v>138</v>
      </c>
      <c r="C80" s="40">
        <v>955</v>
      </c>
      <c r="D80" s="13">
        <v>73.39</v>
      </c>
      <c r="E80" s="28">
        <f t="shared" si="4"/>
        <v>13.012672026161603</v>
      </c>
      <c r="F80" s="12" t="s">
        <v>71</v>
      </c>
    </row>
    <row r="81" spans="1:6" ht="15">
      <c r="A81" s="11" t="s">
        <v>139</v>
      </c>
      <c r="B81" s="12" t="s">
        <v>70</v>
      </c>
      <c r="C81" s="40">
        <v>732</v>
      </c>
      <c r="D81" s="13">
        <v>160.82</v>
      </c>
      <c r="E81" s="28">
        <f t="shared" si="4"/>
        <v>4.551672677527671</v>
      </c>
      <c r="F81" s="12" t="s">
        <v>71</v>
      </c>
    </row>
    <row r="82" spans="1:6" ht="15">
      <c r="A82" s="11" t="s">
        <v>140</v>
      </c>
      <c r="B82" s="12" t="s">
        <v>138</v>
      </c>
      <c r="C82" s="40">
        <v>867</v>
      </c>
      <c r="D82" s="13">
        <v>82.98</v>
      </c>
      <c r="E82" s="28">
        <f t="shared" si="4"/>
        <v>10.44830079537238</v>
      </c>
      <c r="F82" s="12" t="s">
        <v>71</v>
      </c>
    </row>
    <row r="83" spans="1:6" ht="15">
      <c r="A83" s="11" t="s">
        <v>141</v>
      </c>
      <c r="B83" s="12" t="s">
        <v>138</v>
      </c>
      <c r="C83" s="40">
        <v>875</v>
      </c>
      <c r="D83" s="13">
        <v>38.84</v>
      </c>
      <c r="E83" s="28">
        <f t="shared" si="4"/>
        <v>22.528321318228627</v>
      </c>
      <c r="F83" s="12" t="s">
        <v>71</v>
      </c>
    </row>
    <row r="84" spans="1:6" s="29" customFormat="1" ht="15">
      <c r="A84" s="19" t="s">
        <v>142</v>
      </c>
      <c r="B84" s="20"/>
      <c r="C84" s="35">
        <f>SUM(C77:C83)</f>
        <v>9622</v>
      </c>
      <c r="D84" s="32">
        <f>SUM(D77:D83)</f>
        <v>617.17</v>
      </c>
      <c r="E84" s="31">
        <f>C84/D84</f>
        <v>15.590518009624578</v>
      </c>
      <c r="F84" s="3"/>
    </row>
    <row r="85" spans="1:6" ht="15">
      <c r="A85" s="6"/>
      <c r="B85" s="7"/>
      <c r="C85" s="17"/>
      <c r="D85" s="7"/>
      <c r="E85" s="16"/>
      <c r="F85" s="7"/>
    </row>
    <row r="86" spans="1:6" ht="15">
      <c r="A86" s="6"/>
      <c r="B86" s="7"/>
      <c r="C86" s="17"/>
      <c r="D86" s="7"/>
      <c r="E86" s="16"/>
      <c r="F86" s="7"/>
    </row>
    <row r="87" spans="1:6" ht="15">
      <c r="A87" s="10" t="s">
        <v>143</v>
      </c>
      <c r="B87" s="7"/>
      <c r="C87" s="17"/>
      <c r="D87" s="7"/>
      <c r="E87" s="16"/>
      <c r="F87" s="7"/>
    </row>
    <row r="88" spans="1:6" ht="15">
      <c r="A88" s="11" t="s">
        <v>144</v>
      </c>
      <c r="B88" s="12" t="s">
        <v>70</v>
      </c>
      <c r="C88" s="40">
        <v>749</v>
      </c>
      <c r="D88" s="13">
        <v>59.15</v>
      </c>
      <c r="E88" s="28">
        <f aca="true" t="shared" si="5" ref="E88:E105">C88/D88</f>
        <v>12.662721893491124</v>
      </c>
      <c r="F88" s="7" t="s">
        <v>71</v>
      </c>
    </row>
    <row r="89" spans="1:6" ht="15">
      <c r="A89" s="11" t="s">
        <v>145</v>
      </c>
      <c r="B89" s="12" t="s">
        <v>99</v>
      </c>
      <c r="C89" s="40">
        <v>556</v>
      </c>
      <c r="D89" s="13">
        <v>58.26</v>
      </c>
      <c r="E89" s="28">
        <f t="shared" si="5"/>
        <v>9.5434260212839</v>
      </c>
      <c r="F89" s="12" t="s">
        <v>71</v>
      </c>
    </row>
    <row r="90" spans="1:6" ht="15">
      <c r="A90" s="11" t="s">
        <v>146</v>
      </c>
      <c r="B90" s="12" t="s">
        <v>70</v>
      </c>
      <c r="C90" s="40">
        <v>1030</v>
      </c>
      <c r="D90" s="13">
        <v>141.28</v>
      </c>
      <c r="E90" s="28">
        <f t="shared" si="5"/>
        <v>7.290486976217441</v>
      </c>
      <c r="F90" s="12" t="s">
        <v>71</v>
      </c>
    </row>
    <row r="91" spans="1:6" ht="15">
      <c r="A91" s="11" t="s">
        <v>147</v>
      </c>
      <c r="B91" s="12"/>
      <c r="C91" s="40">
        <v>741</v>
      </c>
      <c r="D91" s="12">
        <v>109.24</v>
      </c>
      <c r="E91" s="28">
        <f t="shared" si="5"/>
        <v>6.783229586232149</v>
      </c>
      <c r="F91" s="12" t="s">
        <v>71</v>
      </c>
    </row>
    <row r="92" spans="1:6" ht="15">
      <c r="A92" s="11" t="s">
        <v>148</v>
      </c>
      <c r="B92" s="12" t="s">
        <v>99</v>
      </c>
      <c r="C92" s="40">
        <v>447</v>
      </c>
      <c r="D92" s="13">
        <v>77.85</v>
      </c>
      <c r="E92" s="28">
        <f t="shared" si="5"/>
        <v>5.741811175337188</v>
      </c>
      <c r="F92" s="12" t="s">
        <v>71</v>
      </c>
    </row>
    <row r="93" spans="1:6" ht="15">
      <c r="A93" s="11" t="s">
        <v>149</v>
      </c>
      <c r="B93" s="12" t="s">
        <v>70</v>
      </c>
      <c r="C93" s="40">
        <v>1991</v>
      </c>
      <c r="D93" s="13">
        <v>16.51</v>
      </c>
      <c r="E93" s="28">
        <f t="shared" si="5"/>
        <v>120.59357964869774</v>
      </c>
      <c r="F93" s="12" t="s">
        <v>71</v>
      </c>
    </row>
    <row r="94" spans="1:6" ht="15">
      <c r="A94" s="11" t="s">
        <v>150</v>
      </c>
      <c r="B94" s="12" t="s">
        <v>70</v>
      </c>
      <c r="C94" s="40">
        <v>1210</v>
      </c>
      <c r="D94" s="13">
        <v>70.62</v>
      </c>
      <c r="E94" s="28">
        <f t="shared" si="5"/>
        <v>17.133956386292834</v>
      </c>
      <c r="F94" s="12" t="s">
        <v>71</v>
      </c>
    </row>
    <row r="95" spans="1:6" ht="15">
      <c r="A95" s="11" t="s">
        <v>151</v>
      </c>
      <c r="B95" s="12" t="s">
        <v>99</v>
      </c>
      <c r="C95" s="40">
        <v>544</v>
      </c>
      <c r="D95" s="13">
        <v>77.61</v>
      </c>
      <c r="E95" s="28">
        <f t="shared" si="5"/>
        <v>7.009406004380879</v>
      </c>
      <c r="F95" s="12" t="s">
        <v>71</v>
      </c>
    </row>
    <row r="96" spans="1:6" ht="15">
      <c r="A96" s="11" t="s">
        <v>152</v>
      </c>
      <c r="B96" s="12" t="s">
        <v>99</v>
      </c>
      <c r="C96" s="40">
        <v>1521</v>
      </c>
      <c r="D96" s="13">
        <v>36.84</v>
      </c>
      <c r="E96" s="28">
        <f t="shared" si="5"/>
        <v>41.28664495114006</v>
      </c>
      <c r="F96" s="12" t="s">
        <v>71</v>
      </c>
    </row>
    <row r="97" spans="1:6" ht="15">
      <c r="A97" s="11" t="s">
        <v>153</v>
      </c>
      <c r="B97" s="12" t="s">
        <v>99</v>
      </c>
      <c r="C97" s="40">
        <v>876</v>
      </c>
      <c r="D97" s="13">
        <v>58.26</v>
      </c>
      <c r="E97" s="28">
        <f t="shared" si="5"/>
        <v>15.036045314109167</v>
      </c>
      <c r="F97" s="12" t="s">
        <v>71</v>
      </c>
    </row>
    <row r="98" spans="1:6" ht="15">
      <c r="A98" s="11" t="s">
        <v>154</v>
      </c>
      <c r="B98" s="12">
        <v>5</v>
      </c>
      <c r="C98" s="40">
        <v>4866</v>
      </c>
      <c r="D98" s="13">
        <v>18.38</v>
      </c>
      <c r="E98" s="28">
        <f t="shared" si="5"/>
        <v>264.7442872687704</v>
      </c>
      <c r="F98" s="12" t="s">
        <v>71</v>
      </c>
    </row>
    <row r="99" spans="1:6" ht="15">
      <c r="A99" s="11" t="s">
        <v>155</v>
      </c>
      <c r="B99" s="12" t="s">
        <v>99</v>
      </c>
      <c r="C99" s="40">
        <v>538</v>
      </c>
      <c r="D99" s="13">
        <v>61.84</v>
      </c>
      <c r="E99" s="28">
        <f t="shared" si="5"/>
        <v>8.69987063389392</v>
      </c>
      <c r="F99" s="12" t="s">
        <v>71</v>
      </c>
    </row>
    <row r="100" spans="1:6" ht="15">
      <c r="A100" s="11" t="s">
        <v>156</v>
      </c>
      <c r="B100" s="12" t="s">
        <v>70</v>
      </c>
      <c r="C100" s="40">
        <v>614</v>
      </c>
      <c r="D100" s="13">
        <v>118.57</v>
      </c>
      <c r="E100" s="28">
        <f t="shared" si="5"/>
        <v>5.178375643080037</v>
      </c>
      <c r="F100" s="12" t="s">
        <v>71</v>
      </c>
    </row>
    <row r="101" spans="1:6" ht="15">
      <c r="A101" s="11" t="s">
        <v>157</v>
      </c>
      <c r="B101" s="12" t="s">
        <v>99</v>
      </c>
      <c r="C101" s="40">
        <v>314</v>
      </c>
      <c r="D101" s="13">
        <v>29.49</v>
      </c>
      <c r="E101" s="28">
        <f t="shared" si="5"/>
        <v>10.647677178704646</v>
      </c>
      <c r="F101" s="12" t="s">
        <v>71</v>
      </c>
    </row>
    <row r="102" spans="1:6" ht="15">
      <c r="A102" s="11" t="s">
        <v>158</v>
      </c>
      <c r="B102" s="12" t="s">
        <v>99</v>
      </c>
      <c r="C102" s="40">
        <v>434</v>
      </c>
      <c r="D102" s="13">
        <v>98.98</v>
      </c>
      <c r="E102" s="28">
        <f t="shared" si="5"/>
        <v>4.384724186704385</v>
      </c>
      <c r="F102" s="12" t="s">
        <v>71</v>
      </c>
    </row>
    <row r="103" spans="1:6" ht="15">
      <c r="A103" s="11" t="s">
        <v>159</v>
      </c>
      <c r="B103" s="12" t="s">
        <v>99</v>
      </c>
      <c r="C103" s="40">
        <v>1050</v>
      </c>
      <c r="D103" s="13">
        <v>35.81</v>
      </c>
      <c r="E103" s="28">
        <f t="shared" si="5"/>
        <v>29.32141859815694</v>
      </c>
      <c r="F103" s="12" t="s">
        <v>71</v>
      </c>
    </row>
    <row r="104" spans="1:6" ht="15">
      <c r="A104" s="11" t="s">
        <v>160</v>
      </c>
      <c r="B104" s="12" t="s">
        <v>70</v>
      </c>
      <c r="C104" s="40">
        <v>1409</v>
      </c>
      <c r="D104" s="13">
        <v>46.68</v>
      </c>
      <c r="E104" s="28">
        <f t="shared" si="5"/>
        <v>30.184233076263926</v>
      </c>
      <c r="F104" s="12" t="s">
        <v>71</v>
      </c>
    </row>
    <row r="105" spans="1:6" ht="15">
      <c r="A105" s="11" t="s">
        <v>161</v>
      </c>
      <c r="B105" s="12" t="s">
        <v>99</v>
      </c>
      <c r="C105" s="40">
        <v>726</v>
      </c>
      <c r="D105" s="13">
        <v>41.93</v>
      </c>
      <c r="E105" s="28">
        <f t="shared" si="5"/>
        <v>17.314571905556882</v>
      </c>
      <c r="F105" s="12" t="s">
        <v>71</v>
      </c>
    </row>
    <row r="106" spans="1:6" s="29" customFormat="1" ht="15">
      <c r="A106" s="19" t="s">
        <v>162</v>
      </c>
      <c r="B106" s="20"/>
      <c r="C106" s="35">
        <f>SUM(C88:C105)</f>
        <v>19616</v>
      </c>
      <c r="D106" s="32">
        <f>SUM(D88:D105)</f>
        <v>1157.3000000000002</v>
      </c>
      <c r="E106" s="31">
        <f>C106/D106</f>
        <v>16.949796941156137</v>
      </c>
      <c r="F106" s="3"/>
    </row>
    <row r="107" spans="1:6" ht="15">
      <c r="A107" s="6"/>
      <c r="B107" s="7"/>
      <c r="C107" s="17"/>
      <c r="D107" s="7"/>
      <c r="E107" s="16"/>
      <c r="F107" s="7"/>
    </row>
    <row r="108" spans="1:6" ht="15">
      <c r="A108" s="6"/>
      <c r="B108" s="7"/>
      <c r="C108" s="17"/>
      <c r="D108" s="7"/>
      <c r="E108" s="16"/>
      <c r="F108" s="7"/>
    </row>
    <row r="109" spans="1:6" ht="15">
      <c r="A109" s="10" t="s">
        <v>163</v>
      </c>
      <c r="B109" s="7"/>
      <c r="C109" s="17"/>
      <c r="D109" s="7"/>
      <c r="E109" s="16"/>
      <c r="F109" s="7"/>
    </row>
    <row r="110" spans="1:6" ht="15">
      <c r="A110" s="11" t="s">
        <v>164</v>
      </c>
      <c r="B110" s="12" t="s">
        <v>70</v>
      </c>
      <c r="C110" s="40">
        <v>6719</v>
      </c>
      <c r="D110" s="13">
        <v>109.92</v>
      </c>
      <c r="E110" s="28">
        <f>C110/D110</f>
        <v>61.12627365356623</v>
      </c>
      <c r="F110" s="7" t="s">
        <v>71</v>
      </c>
    </row>
    <row r="111" spans="1:6" ht="15">
      <c r="A111" s="11" t="s">
        <v>165</v>
      </c>
      <c r="B111" s="12" t="s">
        <v>70</v>
      </c>
      <c r="C111" s="40">
        <v>1001</v>
      </c>
      <c r="D111" s="13">
        <v>13.89</v>
      </c>
      <c r="E111" s="28">
        <f>C111/D111</f>
        <v>72.0662347012239</v>
      </c>
      <c r="F111" s="12" t="s">
        <v>71</v>
      </c>
    </row>
    <row r="112" spans="1:6" ht="15">
      <c r="A112" s="11" t="s">
        <v>166</v>
      </c>
      <c r="B112" s="12" t="s">
        <v>70</v>
      </c>
      <c r="C112" s="40">
        <v>4119</v>
      </c>
      <c r="D112" s="13">
        <v>143.14</v>
      </c>
      <c r="E112" s="28">
        <f>C112/D112</f>
        <v>28.77602347352243</v>
      </c>
      <c r="F112" s="12" t="s">
        <v>71</v>
      </c>
    </row>
    <row r="113" spans="1:6" s="29" customFormat="1" ht="15">
      <c r="A113" s="19" t="s">
        <v>167</v>
      </c>
      <c r="B113" s="20"/>
      <c r="C113" s="35">
        <f>SUM(C110:C112)</f>
        <v>11839</v>
      </c>
      <c r="D113" s="32">
        <f>SUM(D110:D112)</f>
        <v>266.95</v>
      </c>
      <c r="E113" s="31">
        <f>C113/D113</f>
        <v>44.34912905038397</v>
      </c>
      <c r="F113" s="3"/>
    </row>
    <row r="114" spans="1:6" ht="15">
      <c r="A114" s="21"/>
      <c r="B114" s="7"/>
      <c r="C114" s="17"/>
      <c r="D114" s="7"/>
      <c r="E114" s="16"/>
      <c r="F114" s="7"/>
    </row>
    <row r="115" spans="1:6" ht="15">
      <c r="A115" s="6"/>
      <c r="B115" s="7"/>
      <c r="C115" s="17"/>
      <c r="D115" s="7"/>
      <c r="E115" s="16"/>
      <c r="F115" s="7"/>
    </row>
    <row r="116" spans="1:6" ht="15">
      <c r="A116" s="10" t="s">
        <v>168</v>
      </c>
      <c r="B116" s="7"/>
      <c r="C116" s="17"/>
      <c r="D116" s="7"/>
      <c r="E116" s="16"/>
      <c r="F116" s="7"/>
    </row>
    <row r="117" spans="1:6" ht="15">
      <c r="A117" s="11" t="s">
        <v>169</v>
      </c>
      <c r="B117" s="12" t="s">
        <v>99</v>
      </c>
      <c r="C117" s="40">
        <v>571</v>
      </c>
      <c r="D117" s="13">
        <v>86.96</v>
      </c>
      <c r="E117" s="28">
        <f aca="true" t="shared" si="6" ref="E117:E124">C117/D117</f>
        <v>6.56623735050598</v>
      </c>
      <c r="F117" s="12" t="s">
        <v>71</v>
      </c>
    </row>
    <row r="118" spans="1:6" ht="15">
      <c r="A118" s="11" t="s">
        <v>170</v>
      </c>
      <c r="B118" s="12" t="s">
        <v>99</v>
      </c>
      <c r="C118" s="40">
        <v>792</v>
      </c>
      <c r="D118" s="13">
        <v>100.95</v>
      </c>
      <c r="E118" s="28">
        <f t="shared" si="6"/>
        <v>7.845468053491827</v>
      </c>
      <c r="F118" s="12" t="s">
        <v>71</v>
      </c>
    </row>
    <row r="119" spans="1:6" ht="15">
      <c r="A119" s="11" t="s">
        <v>171</v>
      </c>
      <c r="B119" s="12" t="s">
        <v>88</v>
      </c>
      <c r="C119" s="40">
        <v>368</v>
      </c>
      <c r="D119" s="13">
        <v>117.96</v>
      </c>
      <c r="E119" s="28">
        <f t="shared" si="6"/>
        <v>3.119701593760597</v>
      </c>
      <c r="F119" s="12" t="s">
        <v>71</v>
      </c>
    </row>
    <row r="120" spans="1:6" ht="15">
      <c r="A120" s="11" t="s">
        <v>49</v>
      </c>
      <c r="B120" s="12" t="s">
        <v>70</v>
      </c>
      <c r="C120" s="40">
        <v>1089</v>
      </c>
      <c r="D120" s="13">
        <v>126.92</v>
      </c>
      <c r="E120" s="28">
        <f t="shared" si="6"/>
        <v>8.580208005042547</v>
      </c>
      <c r="F120" s="12" t="s">
        <v>71</v>
      </c>
    </row>
    <row r="121" spans="1:6" ht="15">
      <c r="A121" s="11" t="s">
        <v>172</v>
      </c>
      <c r="B121" s="12" t="s">
        <v>70</v>
      </c>
      <c r="C121" s="40">
        <v>1948</v>
      </c>
      <c r="D121" s="13">
        <v>105.19</v>
      </c>
      <c r="E121" s="28">
        <f t="shared" si="6"/>
        <v>18.51887061507748</v>
      </c>
      <c r="F121" s="12" t="s">
        <v>71</v>
      </c>
    </row>
    <row r="122" spans="1:6" ht="15">
      <c r="A122" s="11" t="s">
        <v>173</v>
      </c>
      <c r="B122" s="12" t="s">
        <v>70</v>
      </c>
      <c r="C122" s="40">
        <v>778</v>
      </c>
      <c r="D122" s="13">
        <v>116.87</v>
      </c>
      <c r="E122" s="28">
        <f t="shared" si="6"/>
        <v>6.656969282108325</v>
      </c>
      <c r="F122" s="12" t="s">
        <v>71</v>
      </c>
    </row>
    <row r="123" spans="1:6" ht="15">
      <c r="A123" s="11" t="s">
        <v>174</v>
      </c>
      <c r="B123" s="12" t="s">
        <v>70</v>
      </c>
      <c r="C123" s="40">
        <v>1381</v>
      </c>
      <c r="D123" s="13">
        <v>157.85</v>
      </c>
      <c r="E123" s="28">
        <f t="shared" si="6"/>
        <v>8.74881216344631</v>
      </c>
      <c r="F123" s="12" t="s">
        <v>71</v>
      </c>
    </row>
    <row r="124" spans="1:6" ht="15">
      <c r="A124" s="11" t="s">
        <v>175</v>
      </c>
      <c r="B124" s="18" t="s">
        <v>88</v>
      </c>
      <c r="C124" s="40">
        <v>826</v>
      </c>
      <c r="D124" s="12">
        <v>122.96</v>
      </c>
      <c r="E124" s="28">
        <f t="shared" si="6"/>
        <v>6.717631750162655</v>
      </c>
      <c r="F124" s="12" t="s">
        <v>71</v>
      </c>
    </row>
    <row r="125" spans="1:6" s="29" customFormat="1" ht="15">
      <c r="A125" s="19" t="s">
        <v>176</v>
      </c>
      <c r="B125" s="20"/>
      <c r="C125" s="35">
        <f>SUM(C117:C124)</f>
        <v>7753</v>
      </c>
      <c r="D125" s="32">
        <f>SUM(D117:D124)</f>
        <v>935.6600000000001</v>
      </c>
      <c r="E125" s="31">
        <f>C125/D125</f>
        <v>8.286129576983091</v>
      </c>
      <c r="F125" s="20"/>
    </row>
    <row r="126" spans="1:6" ht="15">
      <c r="A126" s="6"/>
      <c r="B126" s="7"/>
      <c r="C126" s="17"/>
      <c r="D126" s="7"/>
      <c r="E126" s="16"/>
      <c r="F126" s="7"/>
    </row>
    <row r="127" spans="1:6" ht="15">
      <c r="A127" s="6"/>
      <c r="B127" s="7"/>
      <c r="C127" s="17"/>
      <c r="D127" s="7"/>
      <c r="E127" s="16"/>
      <c r="F127" s="7"/>
    </row>
    <row r="128" spans="1:6" ht="15">
      <c r="A128" s="10" t="s">
        <v>177</v>
      </c>
      <c r="B128" s="7"/>
      <c r="C128" s="17"/>
      <c r="D128" s="7"/>
      <c r="E128" s="16"/>
      <c r="F128" s="7"/>
    </row>
    <row r="129" spans="1:6" ht="15">
      <c r="A129" s="11" t="s">
        <v>178</v>
      </c>
      <c r="B129" s="12" t="s">
        <v>70</v>
      </c>
      <c r="C129" s="40">
        <v>1176</v>
      </c>
      <c r="D129" s="13">
        <v>274.25</v>
      </c>
      <c r="E129" s="28">
        <f aca="true" t="shared" si="7" ref="E129:E136">C129/D129</f>
        <v>4.288058340929808</v>
      </c>
      <c r="F129" s="12" t="s">
        <v>71</v>
      </c>
    </row>
    <row r="130" spans="1:6" ht="15">
      <c r="A130" s="11" t="s">
        <v>179</v>
      </c>
      <c r="B130" s="12" t="s">
        <v>70</v>
      </c>
      <c r="C130" s="40">
        <v>1919</v>
      </c>
      <c r="D130" s="13">
        <v>92.64</v>
      </c>
      <c r="E130" s="28">
        <f t="shared" si="7"/>
        <v>20.714594127806564</v>
      </c>
      <c r="F130" s="12" t="s">
        <v>71</v>
      </c>
    </row>
    <row r="131" spans="1:6" ht="15">
      <c r="A131" s="11" t="s">
        <v>180</v>
      </c>
      <c r="B131" s="12" t="s">
        <v>88</v>
      </c>
      <c r="C131" s="40">
        <v>470</v>
      </c>
      <c r="D131" s="13">
        <v>44.52</v>
      </c>
      <c r="E131" s="28">
        <f t="shared" si="7"/>
        <v>10.557053009883198</v>
      </c>
      <c r="F131" s="12" t="s">
        <v>71</v>
      </c>
    </row>
    <row r="132" spans="1:6" ht="15">
      <c r="A132" s="11" t="s">
        <v>181</v>
      </c>
      <c r="B132" s="12" t="s">
        <v>70</v>
      </c>
      <c r="C132" s="40">
        <v>1317</v>
      </c>
      <c r="D132" s="13">
        <v>124.02</v>
      </c>
      <c r="E132" s="28">
        <f t="shared" si="7"/>
        <v>10.619254958877601</v>
      </c>
      <c r="F132" s="12" t="s">
        <v>71</v>
      </c>
    </row>
    <row r="133" spans="1:6" ht="15">
      <c r="A133" s="11" t="s">
        <v>182</v>
      </c>
      <c r="B133" s="12" t="s">
        <v>70</v>
      </c>
      <c r="C133" s="40">
        <v>862</v>
      </c>
      <c r="D133" s="13">
        <v>378.59</v>
      </c>
      <c r="E133" s="28">
        <f t="shared" si="7"/>
        <v>2.276869436593677</v>
      </c>
      <c r="F133" s="12" t="s">
        <v>71</v>
      </c>
    </row>
    <row r="134" spans="1:6" ht="15">
      <c r="A134" s="11" t="s">
        <v>183</v>
      </c>
      <c r="B134" s="12" t="s">
        <v>70</v>
      </c>
      <c r="C134" s="40">
        <v>1989</v>
      </c>
      <c r="D134" s="13">
        <v>132.94</v>
      </c>
      <c r="E134" s="28">
        <f t="shared" si="7"/>
        <v>14.961636828644501</v>
      </c>
      <c r="F134" s="12" t="s">
        <v>71</v>
      </c>
    </row>
    <row r="135" spans="1:6" ht="15">
      <c r="A135" s="11" t="s">
        <v>184</v>
      </c>
      <c r="B135" s="12" t="s">
        <v>70</v>
      </c>
      <c r="C135" s="40">
        <v>1830</v>
      </c>
      <c r="D135" s="13">
        <v>2.82</v>
      </c>
      <c r="E135" s="28">
        <f t="shared" si="7"/>
        <v>648.936170212766</v>
      </c>
      <c r="F135" s="12" t="s">
        <v>71</v>
      </c>
    </row>
    <row r="136" spans="1:6" ht="15">
      <c r="A136" s="11" t="s">
        <v>185</v>
      </c>
      <c r="B136" s="7"/>
      <c r="C136" s="40">
        <v>1549</v>
      </c>
      <c r="D136" s="13">
        <v>178.22</v>
      </c>
      <c r="E136" s="28">
        <f t="shared" si="7"/>
        <v>8.691504881607003</v>
      </c>
      <c r="F136" s="12" t="s">
        <v>71</v>
      </c>
    </row>
    <row r="137" spans="1:6" s="29" customFormat="1" ht="15">
      <c r="A137" s="19" t="s">
        <v>176</v>
      </c>
      <c r="B137" s="20"/>
      <c r="C137" s="35">
        <f>SUM(C129:C136)</f>
        <v>11112</v>
      </c>
      <c r="D137" s="32">
        <f>SUM(D129:D136)</f>
        <v>1228</v>
      </c>
      <c r="E137" s="31">
        <f>C137/D137</f>
        <v>9.04885993485342</v>
      </c>
      <c r="F137" s="20"/>
    </row>
    <row r="138" spans="1:6" ht="15">
      <c r="A138" s="6"/>
      <c r="B138" s="7"/>
      <c r="C138" s="17"/>
      <c r="D138" s="7"/>
      <c r="E138" s="16"/>
      <c r="F138" s="7"/>
    </row>
    <row r="139" spans="1:6" ht="15">
      <c r="A139" s="6"/>
      <c r="B139" s="7"/>
      <c r="C139" s="17"/>
      <c r="D139" s="7"/>
      <c r="E139" s="16"/>
      <c r="F139" s="7"/>
    </row>
    <row r="140" spans="1:6" ht="15">
      <c r="A140" s="10" t="s">
        <v>186</v>
      </c>
      <c r="B140" s="7"/>
      <c r="C140" s="17"/>
      <c r="D140" s="7"/>
      <c r="E140" s="16"/>
      <c r="F140" s="7"/>
    </row>
    <row r="141" spans="1:6" ht="15">
      <c r="A141" s="11" t="s">
        <v>187</v>
      </c>
      <c r="B141" s="12" t="s">
        <v>70</v>
      </c>
      <c r="C141" s="40">
        <v>112</v>
      </c>
      <c r="D141" s="13">
        <v>1.25</v>
      </c>
      <c r="E141" s="28">
        <f aca="true" t="shared" si="8" ref="E141:E147">C141/D141</f>
        <v>89.6</v>
      </c>
      <c r="F141" s="12" t="s">
        <v>188</v>
      </c>
    </row>
    <row r="142" spans="1:6" ht="15">
      <c r="A142" s="11" t="s">
        <v>189</v>
      </c>
      <c r="B142" s="12" t="s">
        <v>70</v>
      </c>
      <c r="C142" s="40">
        <v>1248</v>
      </c>
      <c r="D142" s="13">
        <v>129.02</v>
      </c>
      <c r="E142" s="28">
        <f t="shared" si="8"/>
        <v>9.672918927298092</v>
      </c>
      <c r="F142" s="12" t="s">
        <v>71</v>
      </c>
    </row>
    <row r="143" spans="1:6" ht="15">
      <c r="A143" s="11" t="s">
        <v>190</v>
      </c>
      <c r="B143" s="12" t="s">
        <v>88</v>
      </c>
      <c r="C143" s="40">
        <v>603</v>
      </c>
      <c r="D143" s="13">
        <v>64.32</v>
      </c>
      <c r="E143" s="28">
        <f t="shared" si="8"/>
        <v>9.375000000000002</v>
      </c>
      <c r="F143" s="12" t="s">
        <v>71</v>
      </c>
    </row>
    <row r="144" spans="1:6" ht="15">
      <c r="A144" s="11" t="s">
        <v>191</v>
      </c>
      <c r="B144" s="12" t="s">
        <v>70</v>
      </c>
      <c r="C144" s="40">
        <v>1879</v>
      </c>
      <c r="D144" s="13">
        <v>66.76</v>
      </c>
      <c r="E144" s="28">
        <f t="shared" si="8"/>
        <v>28.14559616536848</v>
      </c>
      <c r="F144" s="12" t="s">
        <v>71</v>
      </c>
    </row>
    <row r="145" spans="1:6" ht="15">
      <c r="A145" s="11" t="s">
        <v>192</v>
      </c>
      <c r="B145" s="12" t="s">
        <v>70</v>
      </c>
      <c r="C145" s="40">
        <v>1896</v>
      </c>
      <c r="D145" s="13">
        <v>74.07</v>
      </c>
      <c r="E145" s="28">
        <f t="shared" si="8"/>
        <v>25.59740785743216</v>
      </c>
      <c r="F145" s="12" t="s">
        <v>71</v>
      </c>
    </row>
    <row r="146" spans="1:6" ht="15">
      <c r="A146" s="11" t="s">
        <v>193</v>
      </c>
      <c r="B146" s="12" t="s">
        <v>88</v>
      </c>
      <c r="C146" s="40">
        <v>456</v>
      </c>
      <c r="D146" s="13">
        <v>81.6</v>
      </c>
      <c r="E146" s="28">
        <f t="shared" si="8"/>
        <v>5.588235294117648</v>
      </c>
      <c r="F146" s="12" t="s">
        <v>71</v>
      </c>
    </row>
    <row r="147" spans="1:6" ht="15">
      <c r="A147" s="11" t="s">
        <v>194</v>
      </c>
      <c r="B147" s="12" t="s">
        <v>70</v>
      </c>
      <c r="C147" s="40">
        <v>1490</v>
      </c>
      <c r="D147" s="13">
        <v>196.17</v>
      </c>
      <c r="E147" s="28">
        <f t="shared" si="8"/>
        <v>7.595452923484733</v>
      </c>
      <c r="F147" s="12" t="s">
        <v>71</v>
      </c>
    </row>
    <row r="148" spans="1:6" s="29" customFormat="1" ht="15">
      <c r="A148" s="19" t="s">
        <v>142</v>
      </c>
      <c r="B148" s="20"/>
      <c r="C148" s="35">
        <f>SUM(C141:C147)</f>
        <v>7684</v>
      </c>
      <c r="D148" s="32">
        <f>SUM(D141:D147)</f>
        <v>613.1899999999999</v>
      </c>
      <c r="E148" s="31">
        <f>C148/D148</f>
        <v>12.531189354033824</v>
      </c>
      <c r="F148" s="20"/>
    </row>
    <row r="149" spans="1:6" ht="15">
      <c r="A149" s="6"/>
      <c r="B149" s="7"/>
      <c r="C149" s="17"/>
      <c r="D149" s="7"/>
      <c r="E149" s="16"/>
      <c r="F149" s="7"/>
    </row>
    <row r="150" spans="1:6" ht="15">
      <c r="A150" s="6"/>
      <c r="B150" s="7"/>
      <c r="C150" s="17"/>
      <c r="D150" s="7"/>
      <c r="E150" s="16"/>
      <c r="F150" s="7"/>
    </row>
    <row r="151" spans="1:6" ht="15">
      <c r="A151" s="10" t="s">
        <v>195</v>
      </c>
      <c r="B151" s="7"/>
      <c r="C151" s="17"/>
      <c r="D151" s="7"/>
      <c r="E151" s="16"/>
      <c r="F151" s="7"/>
    </row>
    <row r="152" spans="1:6" ht="15">
      <c r="A152" s="11" t="s">
        <v>196</v>
      </c>
      <c r="B152" s="12" t="s">
        <v>88</v>
      </c>
      <c r="C152" s="40">
        <v>601</v>
      </c>
      <c r="D152" s="13">
        <v>136.91</v>
      </c>
      <c r="E152" s="28">
        <f aca="true" t="shared" si="9" ref="E152:E157">C152/D152</f>
        <v>4.389745088014024</v>
      </c>
      <c r="F152" s="12" t="s">
        <v>71</v>
      </c>
    </row>
    <row r="153" spans="1:6" ht="15">
      <c r="A153" s="11" t="s">
        <v>45</v>
      </c>
      <c r="B153" s="12" t="s">
        <v>70</v>
      </c>
      <c r="C153" s="40">
        <v>2647</v>
      </c>
      <c r="D153" s="13">
        <v>45.75</v>
      </c>
      <c r="E153" s="28">
        <f t="shared" si="9"/>
        <v>57.85792349726776</v>
      </c>
      <c r="F153" s="12" t="s">
        <v>71</v>
      </c>
    </row>
    <row r="154" spans="1:6" ht="15">
      <c r="A154" s="11" t="s">
        <v>197</v>
      </c>
      <c r="B154" s="12" t="s">
        <v>70</v>
      </c>
      <c r="C154" s="40">
        <v>2149</v>
      </c>
      <c r="D154" s="13">
        <v>175.67</v>
      </c>
      <c r="E154" s="28">
        <f t="shared" si="9"/>
        <v>12.233164456082427</v>
      </c>
      <c r="F154" s="12" t="s">
        <v>71</v>
      </c>
    </row>
    <row r="155" spans="1:6" ht="15">
      <c r="A155" s="11" t="s">
        <v>198</v>
      </c>
      <c r="B155" s="12" t="s">
        <v>88</v>
      </c>
      <c r="C155" s="40">
        <v>717</v>
      </c>
      <c r="D155" s="13">
        <v>101.99</v>
      </c>
      <c r="E155" s="28">
        <f t="shared" si="9"/>
        <v>7.030100990293167</v>
      </c>
      <c r="F155" s="12" t="s">
        <v>71</v>
      </c>
    </row>
    <row r="156" spans="1:6" ht="15">
      <c r="A156" s="11" t="s">
        <v>199</v>
      </c>
      <c r="B156" s="12" t="s">
        <v>88</v>
      </c>
      <c r="C156" s="40">
        <v>540</v>
      </c>
      <c r="D156" s="13">
        <v>57.18</v>
      </c>
      <c r="E156" s="28">
        <f t="shared" si="9"/>
        <v>9.44386149003148</v>
      </c>
      <c r="F156" s="12" t="s">
        <v>71</v>
      </c>
    </row>
    <row r="157" spans="1:6" s="29" customFormat="1" ht="15">
      <c r="A157" s="19" t="s">
        <v>200</v>
      </c>
      <c r="B157" s="20"/>
      <c r="C157" s="35">
        <f>SUM(C152:C156)</f>
        <v>6654</v>
      </c>
      <c r="D157" s="32">
        <f>SUM(D152:D156)</f>
        <v>517.5</v>
      </c>
      <c r="E157" s="31">
        <f t="shared" si="9"/>
        <v>12.857971014492753</v>
      </c>
      <c r="F157" s="20"/>
    </row>
    <row r="158" spans="1:6" ht="15">
      <c r="A158" s="6"/>
      <c r="B158" s="7"/>
      <c r="C158" s="17"/>
      <c r="D158" s="7"/>
      <c r="E158" s="16"/>
      <c r="F158" s="7"/>
    </row>
    <row r="159" spans="1:6" ht="15">
      <c r="A159" s="6"/>
      <c r="B159" s="7"/>
      <c r="C159" s="17"/>
      <c r="D159" s="7"/>
      <c r="E159" s="16"/>
      <c r="F159" s="7"/>
    </row>
    <row r="160" spans="1:6" ht="15">
      <c r="A160" s="10" t="s">
        <v>201</v>
      </c>
      <c r="B160" s="7"/>
      <c r="C160" s="17"/>
      <c r="D160" s="7"/>
      <c r="E160" s="16"/>
      <c r="F160" s="7"/>
    </row>
    <row r="161" spans="1:6" ht="15">
      <c r="A161" s="11" t="s">
        <v>202</v>
      </c>
      <c r="B161" s="12" t="s">
        <v>76</v>
      </c>
      <c r="C161" s="40">
        <v>102</v>
      </c>
      <c r="D161" s="13">
        <v>99.19</v>
      </c>
      <c r="E161" s="28">
        <f aca="true" t="shared" si="10" ref="E161:E172">C161/D161</f>
        <v>1.0283294686964413</v>
      </c>
      <c r="F161" s="12" t="s">
        <v>71</v>
      </c>
    </row>
    <row r="162" spans="1:6" ht="15">
      <c r="A162" s="11" t="s">
        <v>203</v>
      </c>
      <c r="B162" s="12" t="s">
        <v>99</v>
      </c>
      <c r="C162" s="40">
        <v>368</v>
      </c>
      <c r="D162" s="13">
        <v>80.52</v>
      </c>
      <c r="E162" s="28">
        <f t="shared" si="10"/>
        <v>4.570293094883259</v>
      </c>
      <c r="F162" s="12" t="s">
        <v>71</v>
      </c>
    </row>
    <row r="163" spans="1:6" ht="15">
      <c r="A163" s="11" t="s">
        <v>204</v>
      </c>
      <c r="B163" s="12" t="s">
        <v>70</v>
      </c>
      <c r="C163" s="40">
        <v>751</v>
      </c>
      <c r="D163" s="13">
        <v>192.07</v>
      </c>
      <c r="E163" s="28">
        <f t="shared" si="10"/>
        <v>3.9100328005414693</v>
      </c>
      <c r="F163" s="12" t="s">
        <v>71</v>
      </c>
    </row>
    <row r="164" spans="1:6" ht="15">
      <c r="A164" s="11" t="s">
        <v>205</v>
      </c>
      <c r="B164" s="12" t="s">
        <v>88</v>
      </c>
      <c r="C164" s="40">
        <v>286</v>
      </c>
      <c r="D164" s="13">
        <v>141.64</v>
      </c>
      <c r="E164" s="28">
        <f t="shared" si="10"/>
        <v>2.0192036147980796</v>
      </c>
      <c r="F164" s="12" t="s">
        <v>71</v>
      </c>
    </row>
    <row r="165" spans="1:6" ht="15">
      <c r="A165" s="11" t="s">
        <v>46</v>
      </c>
      <c r="B165" s="12" t="s">
        <v>99</v>
      </c>
      <c r="C165" s="40">
        <v>259</v>
      </c>
      <c r="D165" s="13">
        <v>62.96</v>
      </c>
      <c r="E165" s="28">
        <f t="shared" si="10"/>
        <v>4.113722998729352</v>
      </c>
      <c r="F165" s="12" t="s">
        <v>71</v>
      </c>
    </row>
    <row r="166" spans="1:6" ht="15">
      <c r="A166" s="11" t="s">
        <v>206</v>
      </c>
      <c r="B166" s="12" t="s">
        <v>70</v>
      </c>
      <c r="C166" s="40">
        <v>364</v>
      </c>
      <c r="D166" s="13">
        <v>119.46</v>
      </c>
      <c r="E166" s="28">
        <f t="shared" si="10"/>
        <v>3.0470450359953123</v>
      </c>
      <c r="F166" s="12" t="s">
        <v>71</v>
      </c>
    </row>
    <row r="167" spans="1:6" ht="15">
      <c r="A167" s="11" t="s">
        <v>207</v>
      </c>
      <c r="B167" s="12" t="s">
        <v>76</v>
      </c>
      <c r="C167" s="40">
        <v>391</v>
      </c>
      <c r="D167" s="13">
        <v>169.7</v>
      </c>
      <c r="E167" s="28">
        <f t="shared" si="10"/>
        <v>2.3040659988214496</v>
      </c>
      <c r="F167" s="12" t="s">
        <v>71</v>
      </c>
    </row>
    <row r="168" spans="1:6" ht="15">
      <c r="A168" s="11" t="s">
        <v>208</v>
      </c>
      <c r="B168" s="12" t="s">
        <v>76</v>
      </c>
      <c r="C168" s="40">
        <v>335</v>
      </c>
      <c r="D168" s="13">
        <v>84.04</v>
      </c>
      <c r="E168" s="28">
        <f t="shared" si="10"/>
        <v>3.9861970490242737</v>
      </c>
      <c r="F168" s="12" t="s">
        <v>71</v>
      </c>
    </row>
    <row r="169" spans="1:6" ht="15">
      <c r="A169" s="11" t="s">
        <v>209</v>
      </c>
      <c r="B169" s="12" t="s">
        <v>70</v>
      </c>
      <c r="C169" s="40">
        <v>1055</v>
      </c>
      <c r="D169" s="13">
        <v>79.92</v>
      </c>
      <c r="E169" s="28">
        <f t="shared" si="10"/>
        <v>13.2007007007007</v>
      </c>
      <c r="F169" s="12" t="s">
        <v>71</v>
      </c>
    </row>
    <row r="170" spans="1:6" ht="15">
      <c r="A170" s="11" t="s">
        <v>210</v>
      </c>
      <c r="B170" s="12" t="s">
        <v>99</v>
      </c>
      <c r="C170" s="40">
        <v>384</v>
      </c>
      <c r="D170" s="13">
        <v>95</v>
      </c>
      <c r="E170" s="28">
        <f t="shared" si="10"/>
        <v>4.042105263157895</v>
      </c>
      <c r="F170" s="12" t="s">
        <v>71</v>
      </c>
    </row>
    <row r="171" spans="1:6" ht="15">
      <c r="A171" s="11" t="s">
        <v>211</v>
      </c>
      <c r="B171" s="12" t="s">
        <v>99</v>
      </c>
      <c r="C171" s="40">
        <v>353</v>
      </c>
      <c r="D171" s="13">
        <v>45.93</v>
      </c>
      <c r="E171" s="28">
        <f t="shared" si="10"/>
        <v>7.685608534726758</v>
      </c>
      <c r="F171" s="12" t="s">
        <v>71</v>
      </c>
    </row>
    <row r="172" spans="1:6" ht="15">
      <c r="A172" s="11" t="s">
        <v>212</v>
      </c>
      <c r="B172" s="12" t="s">
        <v>70</v>
      </c>
      <c r="C172" s="40">
        <v>988</v>
      </c>
      <c r="D172" s="13">
        <v>147.13</v>
      </c>
      <c r="E172" s="28">
        <f t="shared" si="10"/>
        <v>6.715149867464148</v>
      </c>
      <c r="F172" s="12" t="s">
        <v>71</v>
      </c>
    </row>
    <row r="173" spans="1:6" s="29" customFormat="1" ht="15">
      <c r="A173" s="19" t="s">
        <v>102</v>
      </c>
      <c r="B173" s="20"/>
      <c r="C173" s="35">
        <f>SUM(C161:C172)</f>
        <v>5636</v>
      </c>
      <c r="D173" s="32">
        <f>SUM(D161:D172)</f>
        <v>1317.56</v>
      </c>
      <c r="E173" s="31">
        <f>C173/D173</f>
        <v>4.277604055982271</v>
      </c>
      <c r="F173" s="20"/>
    </row>
    <row r="174" spans="1:6" ht="15">
      <c r="A174" s="6"/>
      <c r="B174" s="7"/>
      <c r="C174" s="17"/>
      <c r="D174" s="7"/>
      <c r="E174" s="16"/>
      <c r="F174" s="7"/>
    </row>
    <row r="175" spans="1:6" ht="15">
      <c r="A175" s="6"/>
      <c r="B175" s="7"/>
      <c r="C175" s="17"/>
      <c r="D175" s="7"/>
      <c r="E175" s="16"/>
      <c r="F175" s="7"/>
    </row>
    <row r="176" spans="1:6" ht="15">
      <c r="A176" s="10" t="s">
        <v>213</v>
      </c>
      <c r="B176" s="7"/>
      <c r="C176" s="17"/>
      <c r="D176" s="7"/>
      <c r="E176" s="16"/>
      <c r="F176" s="7"/>
    </row>
    <row r="177" spans="1:6" ht="15">
      <c r="A177" s="11" t="s">
        <v>214</v>
      </c>
      <c r="B177" s="12" t="s">
        <v>70</v>
      </c>
      <c r="C177" s="40">
        <v>9471</v>
      </c>
      <c r="D177" s="13">
        <v>115.43</v>
      </c>
      <c r="E177" s="28">
        <f aca="true" t="shared" si="11" ref="E177:E189">C177/D177</f>
        <v>82.04972710733777</v>
      </c>
      <c r="F177" s="12" t="s">
        <v>71</v>
      </c>
    </row>
    <row r="178" spans="1:6" ht="15">
      <c r="A178" s="11" t="s">
        <v>215</v>
      </c>
      <c r="B178" s="12" t="s">
        <v>70</v>
      </c>
      <c r="C178" s="40">
        <v>3241</v>
      </c>
      <c r="D178" s="13">
        <v>26.14</v>
      </c>
      <c r="E178" s="28">
        <f t="shared" si="11"/>
        <v>123.98622800306045</v>
      </c>
      <c r="F178" s="12" t="s">
        <v>71</v>
      </c>
    </row>
    <row r="179" spans="1:6" ht="15">
      <c r="A179" s="11" t="s">
        <v>216</v>
      </c>
      <c r="B179" s="12" t="s">
        <v>99</v>
      </c>
      <c r="C179" s="40">
        <v>1514</v>
      </c>
      <c r="D179" s="13">
        <v>62.37</v>
      </c>
      <c r="E179" s="28">
        <f t="shared" si="11"/>
        <v>24.27449094115761</v>
      </c>
      <c r="F179" s="12" t="s">
        <v>71</v>
      </c>
    </row>
    <row r="180" spans="1:6" ht="15">
      <c r="A180" s="11" t="s">
        <v>217</v>
      </c>
      <c r="B180" s="12" t="s">
        <v>70</v>
      </c>
      <c r="C180" s="40">
        <v>3921</v>
      </c>
      <c r="D180" s="13">
        <v>69.92</v>
      </c>
      <c r="E180" s="28">
        <f t="shared" si="11"/>
        <v>56.07837528604119</v>
      </c>
      <c r="F180" s="12" t="s">
        <v>71</v>
      </c>
    </row>
    <row r="181" spans="1:6" ht="15">
      <c r="A181" s="11" t="s">
        <v>218</v>
      </c>
      <c r="B181" s="12" t="s">
        <v>70</v>
      </c>
      <c r="C181" s="40">
        <v>1136</v>
      </c>
      <c r="D181" s="13">
        <v>79.82</v>
      </c>
      <c r="E181" s="28">
        <f t="shared" si="11"/>
        <v>14.232022049611627</v>
      </c>
      <c r="F181" s="12" t="s">
        <v>71</v>
      </c>
    </row>
    <row r="182" spans="1:6" ht="15">
      <c r="A182" s="11" t="s">
        <v>219</v>
      </c>
      <c r="B182" s="12" t="s">
        <v>70</v>
      </c>
      <c r="C182" s="40">
        <v>757</v>
      </c>
      <c r="D182" s="13">
        <v>79.18</v>
      </c>
      <c r="E182" s="28">
        <f t="shared" si="11"/>
        <v>9.560495074513765</v>
      </c>
      <c r="F182" s="12" t="s">
        <v>71</v>
      </c>
    </row>
    <row r="183" spans="1:6" ht="15">
      <c r="A183" s="11" t="s">
        <v>220</v>
      </c>
      <c r="B183" s="12" t="s">
        <v>99</v>
      </c>
      <c r="C183" s="40">
        <v>1312</v>
      </c>
      <c r="D183" s="13">
        <v>51.52</v>
      </c>
      <c r="E183" s="28">
        <f t="shared" si="11"/>
        <v>25.465838509316768</v>
      </c>
      <c r="F183" s="12" t="s">
        <v>71</v>
      </c>
    </row>
    <row r="184" spans="1:6" ht="15">
      <c r="A184" s="11" t="s">
        <v>221</v>
      </c>
      <c r="B184" s="12" t="s">
        <v>70</v>
      </c>
      <c r="C184" s="40">
        <v>1073</v>
      </c>
      <c r="D184" s="13">
        <v>139.5</v>
      </c>
      <c r="E184" s="28">
        <f t="shared" si="11"/>
        <v>7.691756272401434</v>
      </c>
      <c r="F184" s="12" t="s">
        <v>71</v>
      </c>
    </row>
    <row r="185" spans="1:6" ht="15">
      <c r="A185" s="11" t="s">
        <v>222</v>
      </c>
      <c r="B185" s="12" t="s">
        <v>70</v>
      </c>
      <c r="C185" s="40">
        <v>4371</v>
      </c>
      <c r="D185" s="13">
        <v>6.02</v>
      </c>
      <c r="E185" s="28">
        <f t="shared" si="11"/>
        <v>726.0797342192692</v>
      </c>
      <c r="F185" s="12" t="s">
        <v>71</v>
      </c>
    </row>
    <row r="186" spans="1:6" ht="15">
      <c r="A186" s="11" t="s">
        <v>223</v>
      </c>
      <c r="B186" s="12" t="s">
        <v>70</v>
      </c>
      <c r="C186" s="40">
        <v>2076</v>
      </c>
      <c r="D186" s="13">
        <v>63.45</v>
      </c>
      <c r="E186" s="28">
        <f t="shared" si="11"/>
        <v>32.71867612293144</v>
      </c>
      <c r="F186" s="12" t="s">
        <v>71</v>
      </c>
    </row>
    <row r="187" spans="1:6" ht="15">
      <c r="A187" s="11" t="s">
        <v>224</v>
      </c>
      <c r="B187" s="12" t="s">
        <v>70</v>
      </c>
      <c r="C187" s="40">
        <v>1158</v>
      </c>
      <c r="D187" s="13">
        <v>60.84</v>
      </c>
      <c r="E187" s="28">
        <f t="shared" si="11"/>
        <v>19.03353057199211</v>
      </c>
      <c r="F187" s="12" t="s">
        <v>71</v>
      </c>
    </row>
    <row r="188" spans="1:6" ht="15">
      <c r="A188" s="11" t="s">
        <v>225</v>
      </c>
      <c r="B188" s="12" t="s">
        <v>70</v>
      </c>
      <c r="C188" s="40">
        <v>1575</v>
      </c>
      <c r="D188" s="13">
        <v>6.36</v>
      </c>
      <c r="E188" s="28">
        <f t="shared" si="11"/>
        <v>247.64150943396226</v>
      </c>
      <c r="F188" s="12" t="s">
        <v>71</v>
      </c>
    </row>
    <row r="189" spans="1:6" ht="15">
      <c r="A189" s="11" t="s">
        <v>226</v>
      </c>
      <c r="B189" s="12" t="s">
        <v>70</v>
      </c>
      <c r="C189" s="40">
        <v>11950</v>
      </c>
      <c r="D189" s="13">
        <v>87.7</v>
      </c>
      <c r="E189" s="28">
        <f t="shared" si="11"/>
        <v>136.2599771949829</v>
      </c>
      <c r="F189" s="12" t="s">
        <v>71</v>
      </c>
    </row>
    <row r="190" spans="1:6" s="29" customFormat="1" ht="15">
      <c r="A190" s="19" t="s">
        <v>85</v>
      </c>
      <c r="B190" s="20"/>
      <c r="C190" s="35">
        <f>SUM(C177:C189)</f>
        <v>43555</v>
      </c>
      <c r="D190" s="32">
        <f>SUM(D177:D189)+0.1</f>
        <v>848.3500000000001</v>
      </c>
      <c r="E190" s="31">
        <f>C190/D190</f>
        <v>51.34083809748334</v>
      </c>
      <c r="F190" s="20"/>
    </row>
    <row r="191" spans="1:6" ht="15">
      <c r="A191" s="6"/>
      <c r="B191" s="7"/>
      <c r="C191" s="17"/>
      <c r="D191" s="7"/>
      <c r="E191" s="16"/>
      <c r="F191" s="7"/>
    </row>
    <row r="192" spans="1:6" ht="15">
      <c r="A192" s="6"/>
      <c r="B192" s="7"/>
      <c r="C192" s="17"/>
      <c r="D192" s="7"/>
      <c r="E192" s="16"/>
      <c r="F192" s="7"/>
    </row>
    <row r="193" spans="1:6" ht="15">
      <c r="A193" s="10" t="s">
        <v>227</v>
      </c>
      <c r="B193" s="7"/>
      <c r="C193" s="17"/>
      <c r="D193" s="7"/>
      <c r="E193" s="16"/>
      <c r="F193" s="7"/>
    </row>
    <row r="194" spans="1:6" ht="15">
      <c r="A194" s="11" t="s">
        <v>228</v>
      </c>
      <c r="B194" s="12" t="s">
        <v>70</v>
      </c>
      <c r="C194" s="40">
        <v>1483</v>
      </c>
      <c r="D194" s="13">
        <v>78.4</v>
      </c>
      <c r="E194" s="28">
        <f aca="true" t="shared" si="12" ref="E194:E222">C194/D194</f>
        <v>18.91581632653061</v>
      </c>
      <c r="F194" s="12" t="s">
        <v>71</v>
      </c>
    </row>
    <row r="195" spans="1:6" ht="15">
      <c r="A195" s="11" t="s">
        <v>229</v>
      </c>
      <c r="B195" s="12" t="s">
        <v>70</v>
      </c>
      <c r="C195" s="40">
        <v>1729</v>
      </c>
      <c r="D195" s="13">
        <v>57.35</v>
      </c>
      <c r="E195" s="28">
        <f t="shared" si="12"/>
        <v>30.14821272885789</v>
      </c>
      <c r="F195" s="12" t="s">
        <v>71</v>
      </c>
    </row>
    <row r="196" spans="1:6" ht="15">
      <c r="A196" s="11" t="s">
        <v>230</v>
      </c>
      <c r="B196" s="12" t="s">
        <v>70</v>
      </c>
      <c r="C196" s="40">
        <v>2889</v>
      </c>
      <c r="D196" s="13">
        <v>10.47</v>
      </c>
      <c r="E196" s="28">
        <f t="shared" si="12"/>
        <v>275.9312320916905</v>
      </c>
      <c r="F196" s="12" t="s">
        <v>71</v>
      </c>
    </row>
    <row r="197" spans="1:6" ht="15">
      <c r="A197" s="11" t="s">
        <v>231</v>
      </c>
      <c r="B197" s="12" t="s">
        <v>70</v>
      </c>
      <c r="C197" s="40">
        <v>30831</v>
      </c>
      <c r="D197" s="13">
        <v>38.94</v>
      </c>
      <c r="E197" s="28">
        <f t="shared" si="12"/>
        <v>791.7565485362096</v>
      </c>
      <c r="F197" s="12" t="s">
        <v>71</v>
      </c>
    </row>
    <row r="198" spans="1:6" ht="15">
      <c r="A198" s="11" t="s">
        <v>232</v>
      </c>
      <c r="B198" s="12" t="s">
        <v>70</v>
      </c>
      <c r="C198" s="40">
        <v>2183</v>
      </c>
      <c r="D198" s="13">
        <v>10.03</v>
      </c>
      <c r="E198" s="28">
        <f t="shared" si="12"/>
        <v>217.64705882352942</v>
      </c>
      <c r="F198" s="12" t="s">
        <v>71</v>
      </c>
    </row>
    <row r="199" spans="1:6" ht="15">
      <c r="A199" s="11" t="s">
        <v>233</v>
      </c>
      <c r="B199" s="18">
        <v>2</v>
      </c>
      <c r="C199" s="40">
        <v>2134</v>
      </c>
      <c r="D199" s="13">
        <v>5.41</v>
      </c>
      <c r="E199" s="28">
        <f t="shared" si="12"/>
        <v>394.4547134935305</v>
      </c>
      <c r="F199" s="12" t="s">
        <v>71</v>
      </c>
    </row>
    <row r="200" spans="1:6" ht="15">
      <c r="A200" s="11" t="s">
        <v>234</v>
      </c>
      <c r="B200" s="12" t="s">
        <v>70</v>
      </c>
      <c r="C200" s="40">
        <v>1422</v>
      </c>
      <c r="D200" s="13">
        <v>2.97</v>
      </c>
      <c r="E200" s="28">
        <f t="shared" si="12"/>
        <v>478.78787878787875</v>
      </c>
      <c r="F200" s="12" t="s">
        <v>71</v>
      </c>
    </row>
    <row r="201" spans="1:6" ht="15">
      <c r="A201" s="11" t="s">
        <v>235</v>
      </c>
      <c r="B201" s="12" t="s">
        <v>70</v>
      </c>
      <c r="C201" s="40">
        <v>4916</v>
      </c>
      <c r="D201" s="13">
        <v>55.23</v>
      </c>
      <c r="E201" s="28">
        <f t="shared" si="12"/>
        <v>89.00959623393084</v>
      </c>
      <c r="F201" s="12" t="s">
        <v>71</v>
      </c>
    </row>
    <row r="202" spans="1:6" ht="15">
      <c r="A202" s="11" t="s">
        <v>236</v>
      </c>
      <c r="B202" s="12" t="s">
        <v>99</v>
      </c>
      <c r="C202" s="40">
        <v>1369</v>
      </c>
      <c r="D202" s="13">
        <v>2.25</v>
      </c>
      <c r="E202" s="28">
        <f t="shared" si="12"/>
        <v>608.4444444444445</v>
      </c>
      <c r="F202" s="12" t="s">
        <v>71</v>
      </c>
    </row>
    <row r="203" spans="1:6" ht="15">
      <c r="A203" s="11" t="s">
        <v>237</v>
      </c>
      <c r="B203" s="12" t="s">
        <v>70</v>
      </c>
      <c r="C203" s="40">
        <v>1972</v>
      </c>
      <c r="D203" s="13">
        <v>5.26</v>
      </c>
      <c r="E203" s="28">
        <f t="shared" si="12"/>
        <v>374.90494296577947</v>
      </c>
      <c r="F203" s="12" t="s">
        <v>71</v>
      </c>
    </row>
    <row r="204" spans="1:6" ht="15">
      <c r="A204" s="11" t="s">
        <v>238</v>
      </c>
      <c r="B204" s="12" t="s">
        <v>138</v>
      </c>
      <c r="C204" s="40">
        <v>1896</v>
      </c>
      <c r="D204" s="13">
        <v>30.99</v>
      </c>
      <c r="E204" s="28">
        <f t="shared" si="12"/>
        <v>61.181026137463704</v>
      </c>
      <c r="F204" s="12" t="s">
        <v>71</v>
      </c>
    </row>
    <row r="205" spans="1:6" ht="15">
      <c r="A205" s="11" t="s">
        <v>239</v>
      </c>
      <c r="B205" s="12" t="s">
        <v>99</v>
      </c>
      <c r="C205" s="40">
        <v>1564</v>
      </c>
      <c r="D205" s="13">
        <v>67.16</v>
      </c>
      <c r="E205" s="28">
        <f t="shared" si="12"/>
        <v>23.287671232876715</v>
      </c>
      <c r="F205" s="12" t="s">
        <v>71</v>
      </c>
    </row>
    <row r="206" spans="1:6" ht="15">
      <c r="A206" s="11" t="s">
        <v>240</v>
      </c>
      <c r="B206" s="12" t="s">
        <v>70</v>
      </c>
      <c r="C206" s="40">
        <v>2628</v>
      </c>
      <c r="D206" s="13">
        <v>53.27</v>
      </c>
      <c r="E206" s="28">
        <f t="shared" si="12"/>
        <v>49.333583630561286</v>
      </c>
      <c r="F206" s="12" t="s">
        <v>71</v>
      </c>
    </row>
    <row r="207" spans="1:6" ht="15">
      <c r="A207" s="11" t="s">
        <v>241</v>
      </c>
      <c r="B207" s="12" t="s">
        <v>70</v>
      </c>
      <c r="C207" s="40">
        <v>5080</v>
      </c>
      <c r="D207" s="13">
        <v>24.23</v>
      </c>
      <c r="E207" s="28">
        <f t="shared" si="12"/>
        <v>209.65744944283946</v>
      </c>
      <c r="F207" s="12" t="s">
        <v>71</v>
      </c>
    </row>
    <row r="208" spans="1:6" ht="15">
      <c r="A208" s="11" t="s">
        <v>242</v>
      </c>
      <c r="B208" s="12" t="s">
        <v>70</v>
      </c>
      <c r="C208" s="40">
        <v>3085</v>
      </c>
      <c r="D208" s="13">
        <v>28.26</v>
      </c>
      <c r="E208" s="28">
        <f t="shared" si="12"/>
        <v>109.16489738145789</v>
      </c>
      <c r="F208" s="12" t="s">
        <v>71</v>
      </c>
    </row>
    <row r="209" spans="1:6" ht="15">
      <c r="A209" s="11" t="s">
        <v>243</v>
      </c>
      <c r="B209" s="12" t="s">
        <v>70</v>
      </c>
      <c r="C209" s="40">
        <v>3726</v>
      </c>
      <c r="D209" s="13">
        <v>25.71</v>
      </c>
      <c r="E209" s="28">
        <f t="shared" si="12"/>
        <v>144.92415402567093</v>
      </c>
      <c r="F209" s="12" t="s">
        <v>71</v>
      </c>
    </row>
    <row r="210" spans="1:6" ht="15">
      <c r="A210" s="11" t="s">
        <v>244</v>
      </c>
      <c r="B210" s="12" t="s">
        <v>70</v>
      </c>
      <c r="C210" s="40">
        <v>946</v>
      </c>
      <c r="D210" s="13">
        <v>73.31</v>
      </c>
      <c r="E210" s="28">
        <f t="shared" si="12"/>
        <v>12.904105851861956</v>
      </c>
      <c r="F210" s="12" t="s">
        <v>71</v>
      </c>
    </row>
    <row r="211" spans="1:6" ht="15">
      <c r="A211" s="11" t="s">
        <v>245</v>
      </c>
      <c r="B211" s="12" t="s">
        <v>70</v>
      </c>
      <c r="C211" s="40">
        <v>7</v>
      </c>
      <c r="D211" s="13">
        <v>0.1</v>
      </c>
      <c r="E211" s="28">
        <f t="shared" si="12"/>
        <v>70</v>
      </c>
      <c r="F211" s="12" t="s">
        <v>129</v>
      </c>
    </row>
    <row r="212" spans="1:6" ht="15">
      <c r="A212" s="11" t="s">
        <v>246</v>
      </c>
      <c r="B212" s="12" t="s">
        <v>138</v>
      </c>
      <c r="C212" s="40">
        <v>2484</v>
      </c>
      <c r="D212" s="13">
        <v>79.61</v>
      </c>
      <c r="E212" s="28">
        <f t="shared" si="12"/>
        <v>31.202110287652307</v>
      </c>
      <c r="F212" s="12" t="s">
        <v>71</v>
      </c>
    </row>
    <row r="213" spans="1:6" ht="15">
      <c r="A213" s="11" t="s">
        <v>247</v>
      </c>
      <c r="B213" s="12" t="s">
        <v>70</v>
      </c>
      <c r="C213" s="40">
        <v>7544</v>
      </c>
      <c r="D213" s="13">
        <v>16.75</v>
      </c>
      <c r="E213" s="28">
        <f t="shared" si="12"/>
        <v>450.3880597014925</v>
      </c>
      <c r="F213" s="12" t="s">
        <v>71</v>
      </c>
    </row>
    <row r="214" spans="1:6" ht="15">
      <c r="A214" s="11" t="s">
        <v>248</v>
      </c>
      <c r="B214" s="12" t="s">
        <v>70</v>
      </c>
      <c r="C214" s="40">
        <v>1770</v>
      </c>
      <c r="D214" s="13">
        <v>5.04</v>
      </c>
      <c r="E214" s="28">
        <f t="shared" si="12"/>
        <v>351.1904761904762</v>
      </c>
      <c r="F214" s="12" t="s">
        <v>71</v>
      </c>
    </row>
    <row r="215" spans="1:6" ht="15">
      <c r="A215" s="11" t="s">
        <v>249</v>
      </c>
      <c r="B215" s="12" t="s">
        <v>70</v>
      </c>
      <c r="C215" s="40">
        <v>5990</v>
      </c>
      <c r="D215" s="13">
        <v>33.18</v>
      </c>
      <c r="E215" s="28">
        <f t="shared" si="12"/>
        <v>180.5304400241109</v>
      </c>
      <c r="F215" s="12" t="s">
        <v>71</v>
      </c>
    </row>
    <row r="216" spans="1:6" ht="15">
      <c r="A216" s="11" t="s">
        <v>250</v>
      </c>
      <c r="B216" s="12" t="s">
        <v>99</v>
      </c>
      <c r="C216" s="40">
        <v>579</v>
      </c>
      <c r="D216" s="13">
        <v>57.45</v>
      </c>
      <c r="E216" s="28">
        <f t="shared" si="12"/>
        <v>10.078328981723237</v>
      </c>
      <c r="F216" s="12" t="s">
        <v>71</v>
      </c>
    </row>
    <row r="217" spans="1:6" ht="15">
      <c r="A217" s="11" t="s">
        <v>251</v>
      </c>
      <c r="B217" s="12" t="s">
        <v>70</v>
      </c>
      <c r="C217" s="40">
        <v>5113</v>
      </c>
      <c r="D217" s="13">
        <v>48.87</v>
      </c>
      <c r="E217" s="28">
        <f t="shared" si="12"/>
        <v>104.62451401677922</v>
      </c>
      <c r="F217" s="12" t="s">
        <v>71</v>
      </c>
    </row>
    <row r="218" spans="1:6" ht="15">
      <c r="A218" s="11" t="s">
        <v>252</v>
      </c>
      <c r="B218" s="12" t="s">
        <v>70</v>
      </c>
      <c r="C218" s="40">
        <v>1968</v>
      </c>
      <c r="D218" s="13">
        <v>146.94</v>
      </c>
      <c r="E218" s="28">
        <f t="shared" si="12"/>
        <v>13.393221723152307</v>
      </c>
      <c r="F218" s="12" t="s">
        <v>71</v>
      </c>
    </row>
    <row r="219" spans="1:6" ht="15">
      <c r="A219" s="11" t="s">
        <v>253</v>
      </c>
      <c r="B219" s="12" t="s">
        <v>70</v>
      </c>
      <c r="C219" s="40">
        <v>3415</v>
      </c>
      <c r="D219" s="13">
        <v>12.3</v>
      </c>
      <c r="E219" s="28">
        <f t="shared" si="12"/>
        <v>277.6422764227642</v>
      </c>
      <c r="F219" s="12" t="s">
        <v>71</v>
      </c>
    </row>
    <row r="220" spans="1:6" ht="15">
      <c r="A220" s="11" t="s">
        <v>254</v>
      </c>
      <c r="B220" s="12" t="s">
        <v>70</v>
      </c>
      <c r="C220" s="40">
        <v>1784</v>
      </c>
      <c r="D220" s="13">
        <v>4.24</v>
      </c>
      <c r="E220" s="28">
        <f t="shared" si="12"/>
        <v>420.75471698113205</v>
      </c>
      <c r="F220" s="12" t="s">
        <v>71</v>
      </c>
    </row>
    <row r="221" spans="1:6" ht="15">
      <c r="A221" s="11" t="s">
        <v>255</v>
      </c>
      <c r="B221" s="12" t="s">
        <v>70</v>
      </c>
      <c r="C221" s="40">
        <v>6950</v>
      </c>
      <c r="D221" s="13">
        <v>20.67</v>
      </c>
      <c r="E221" s="28">
        <f t="shared" si="12"/>
        <v>336.23609095307205</v>
      </c>
      <c r="F221" s="12" t="s">
        <v>71</v>
      </c>
    </row>
    <row r="222" spans="1:6" ht="15">
      <c r="A222" s="11" t="s">
        <v>256</v>
      </c>
      <c r="B222" s="12" t="s">
        <v>70</v>
      </c>
      <c r="C222" s="40">
        <v>10315</v>
      </c>
      <c r="D222" s="13">
        <v>36.51</v>
      </c>
      <c r="E222" s="28">
        <f t="shared" si="12"/>
        <v>282.5253355245138</v>
      </c>
      <c r="F222" s="12" t="s">
        <v>71</v>
      </c>
    </row>
    <row r="223" spans="1:6" s="29" customFormat="1" ht="15">
      <c r="A223" s="19" t="s">
        <v>257</v>
      </c>
      <c r="B223" s="20"/>
      <c r="C223" s="35">
        <f>SUM(C194:C222)</f>
        <v>117772</v>
      </c>
      <c r="D223" s="32">
        <f>SUM(D194:D222)</f>
        <v>1030.9</v>
      </c>
      <c r="E223" s="31">
        <f>C223/D223</f>
        <v>114.24192453196235</v>
      </c>
      <c r="F223" s="20"/>
    </row>
    <row r="224" spans="1:6" ht="15">
      <c r="A224" s="6"/>
      <c r="B224" s="7"/>
      <c r="C224" s="17"/>
      <c r="D224" s="7"/>
      <c r="E224" s="16"/>
      <c r="F224" s="7"/>
    </row>
    <row r="225" spans="1:6" ht="15">
      <c r="A225" s="6"/>
      <c r="B225" s="7"/>
      <c r="C225" s="17"/>
      <c r="D225" s="7"/>
      <c r="E225" s="16"/>
      <c r="F225" s="7"/>
    </row>
    <row r="226" spans="1:6" ht="15">
      <c r="A226" s="10" t="s">
        <v>258</v>
      </c>
      <c r="B226" s="7"/>
      <c r="C226" s="17"/>
      <c r="D226" s="7"/>
      <c r="E226" s="16"/>
      <c r="F226" s="7"/>
    </row>
    <row r="227" spans="1:6" ht="15">
      <c r="A227" s="11" t="s">
        <v>259</v>
      </c>
      <c r="B227" s="12" t="s">
        <v>76</v>
      </c>
      <c r="C227" s="40">
        <v>240</v>
      </c>
      <c r="D227" s="13">
        <v>76.21</v>
      </c>
      <c r="E227" s="28">
        <f aca="true" t="shared" si="13" ref="E227:E237">C227/D227</f>
        <v>3.1491930192888073</v>
      </c>
      <c r="F227" s="12" t="s">
        <v>71</v>
      </c>
    </row>
    <row r="228" spans="1:6" ht="15">
      <c r="A228" s="11" t="s">
        <v>260</v>
      </c>
      <c r="B228" s="12" t="s">
        <v>99</v>
      </c>
      <c r="C228" s="40">
        <v>306</v>
      </c>
      <c r="D228" s="13">
        <v>170.68</v>
      </c>
      <c r="E228" s="28">
        <f t="shared" si="13"/>
        <v>1.792828685258964</v>
      </c>
      <c r="F228" s="12" t="s">
        <v>71</v>
      </c>
    </row>
    <row r="229" spans="1:6" ht="15">
      <c r="A229" s="11" t="s">
        <v>261</v>
      </c>
      <c r="B229" s="12" t="s">
        <v>99</v>
      </c>
      <c r="C229" s="40">
        <v>159</v>
      </c>
      <c r="D229" s="13">
        <v>161.44</v>
      </c>
      <c r="E229" s="28">
        <f t="shared" si="13"/>
        <v>0.9848860257680873</v>
      </c>
      <c r="F229" s="12" t="s">
        <v>71</v>
      </c>
    </row>
    <row r="230" spans="1:6" ht="15">
      <c r="A230" s="11" t="s">
        <v>262</v>
      </c>
      <c r="B230" s="12" t="s">
        <v>70</v>
      </c>
      <c r="C230" s="40">
        <v>700</v>
      </c>
      <c r="D230" s="13">
        <v>173.18</v>
      </c>
      <c r="E230" s="28">
        <f t="shared" si="13"/>
        <v>4.042037186742117</v>
      </c>
      <c r="F230" s="12" t="s">
        <v>71</v>
      </c>
    </row>
    <row r="231" spans="1:6" ht="15">
      <c r="A231" s="11" t="s">
        <v>263</v>
      </c>
      <c r="B231" s="12" t="s">
        <v>76</v>
      </c>
      <c r="C231" s="40">
        <v>119</v>
      </c>
      <c r="D231" s="13">
        <v>135.57</v>
      </c>
      <c r="E231" s="28">
        <f t="shared" si="13"/>
        <v>0.8777753190233828</v>
      </c>
      <c r="F231" s="12" t="s">
        <v>71</v>
      </c>
    </row>
    <row r="232" spans="1:6" ht="15">
      <c r="A232" s="11" t="s">
        <v>264</v>
      </c>
      <c r="B232" s="12" t="s">
        <v>70</v>
      </c>
      <c r="C232" s="40">
        <v>750</v>
      </c>
      <c r="D232" s="13">
        <v>76.26</v>
      </c>
      <c r="E232" s="28">
        <f t="shared" si="13"/>
        <v>9.83477576711251</v>
      </c>
      <c r="F232" s="12" t="s">
        <v>71</v>
      </c>
    </row>
    <row r="233" spans="1:6" ht="15">
      <c r="A233" s="11" t="s">
        <v>265</v>
      </c>
      <c r="B233" s="12" t="s">
        <v>70</v>
      </c>
      <c r="C233" s="40">
        <v>91</v>
      </c>
      <c r="D233" s="13">
        <v>252.34</v>
      </c>
      <c r="E233" s="28">
        <f t="shared" si="13"/>
        <v>0.36062455417294126</v>
      </c>
      <c r="F233" s="12" t="s">
        <v>71</v>
      </c>
    </row>
    <row r="234" spans="1:6" ht="15">
      <c r="A234" s="11" t="s">
        <v>266</v>
      </c>
      <c r="B234" s="12" t="s">
        <v>76</v>
      </c>
      <c r="C234" s="40">
        <v>239</v>
      </c>
      <c r="D234" s="13">
        <v>329.74</v>
      </c>
      <c r="E234" s="28">
        <f t="shared" si="13"/>
        <v>0.7248134894159034</v>
      </c>
      <c r="F234" s="12" t="s">
        <v>71</v>
      </c>
    </row>
    <row r="235" spans="1:6" ht="15">
      <c r="A235" s="11" t="s">
        <v>267</v>
      </c>
      <c r="B235" s="12" t="s">
        <v>70</v>
      </c>
      <c r="C235" s="40">
        <v>806</v>
      </c>
      <c r="D235" s="13">
        <v>136.23</v>
      </c>
      <c r="E235" s="28">
        <f t="shared" si="13"/>
        <v>5.916464802172796</v>
      </c>
      <c r="F235" s="12" t="s">
        <v>71</v>
      </c>
    </row>
    <row r="236" spans="1:6" ht="15">
      <c r="A236" s="11" t="s">
        <v>268</v>
      </c>
      <c r="B236" s="12" t="s">
        <v>99</v>
      </c>
      <c r="C236" s="40">
        <v>232</v>
      </c>
      <c r="D236" s="13">
        <v>65.68</v>
      </c>
      <c r="E236" s="28">
        <f t="shared" si="13"/>
        <v>3.532277710109622</v>
      </c>
      <c r="F236" s="12" t="s">
        <v>71</v>
      </c>
    </row>
    <row r="237" spans="1:6" ht="15">
      <c r="A237" s="11" t="s">
        <v>269</v>
      </c>
      <c r="B237" s="12" t="s">
        <v>99</v>
      </c>
      <c r="C237" s="40">
        <v>304</v>
      </c>
      <c r="D237" s="13">
        <v>66.72</v>
      </c>
      <c r="E237" s="28">
        <f t="shared" si="13"/>
        <v>4.556354916067146</v>
      </c>
      <c r="F237" s="12" t="s">
        <v>71</v>
      </c>
    </row>
    <row r="238" spans="1:6" s="29" customFormat="1" ht="15">
      <c r="A238" s="19" t="s">
        <v>270</v>
      </c>
      <c r="B238" s="20"/>
      <c r="C238" s="35">
        <f>SUM(C227:C237)</f>
        <v>3946</v>
      </c>
      <c r="D238" s="32">
        <f>SUM(D227:D237)</f>
        <v>1644.05</v>
      </c>
      <c r="E238" s="31">
        <f>C238/D238</f>
        <v>2.4001703111219244</v>
      </c>
      <c r="F238" s="20"/>
    </row>
    <row r="239" spans="1:6" ht="15">
      <c r="A239" s="6"/>
      <c r="B239" s="7"/>
      <c r="C239" s="17"/>
      <c r="D239" s="7"/>
      <c r="E239" s="16"/>
      <c r="F239" s="7"/>
    </row>
    <row r="240" spans="1:6" ht="15">
      <c r="A240" s="6"/>
      <c r="B240" s="7"/>
      <c r="C240" s="17"/>
      <c r="D240" s="7"/>
      <c r="E240" s="16"/>
      <c r="F240" s="7"/>
    </row>
    <row r="241" spans="1:6" ht="15">
      <c r="A241" s="10" t="s">
        <v>271</v>
      </c>
      <c r="B241" s="7"/>
      <c r="C241" s="17"/>
      <c r="D241" s="7"/>
      <c r="E241" s="16"/>
      <c r="F241" s="7"/>
    </row>
    <row r="242" spans="1:6" ht="15">
      <c r="A242" s="11" t="s">
        <v>272</v>
      </c>
      <c r="B242" s="12" t="s">
        <v>88</v>
      </c>
      <c r="C242" s="40">
        <v>764</v>
      </c>
      <c r="D242" s="13">
        <v>108.67</v>
      </c>
      <c r="E242" s="28">
        <f aca="true" t="shared" si="14" ref="E242:E248">C242/D242</f>
        <v>7.030459188368455</v>
      </c>
      <c r="F242" s="12" t="s">
        <v>71</v>
      </c>
    </row>
    <row r="243" spans="1:6" ht="15">
      <c r="A243" s="11" t="s">
        <v>273</v>
      </c>
      <c r="B243" s="12" t="s">
        <v>70</v>
      </c>
      <c r="C243" s="40">
        <v>540</v>
      </c>
      <c r="D243" s="13">
        <v>124.19</v>
      </c>
      <c r="E243" s="28">
        <f t="shared" si="14"/>
        <v>4.348176181657139</v>
      </c>
      <c r="F243" s="12" t="s">
        <v>71</v>
      </c>
    </row>
    <row r="244" spans="1:6" ht="15">
      <c r="A244" s="11" t="s">
        <v>274</v>
      </c>
      <c r="B244" s="12" t="s">
        <v>70</v>
      </c>
      <c r="C244" s="40">
        <v>2243</v>
      </c>
      <c r="D244" s="13">
        <v>366.19</v>
      </c>
      <c r="E244" s="28">
        <f t="shared" si="14"/>
        <v>6.125235533466234</v>
      </c>
      <c r="F244" s="12" t="s">
        <v>71</v>
      </c>
    </row>
    <row r="245" spans="1:6" ht="15">
      <c r="A245" s="11" t="s">
        <v>275</v>
      </c>
      <c r="B245" s="12" t="s">
        <v>70</v>
      </c>
      <c r="C245" s="40">
        <v>1466</v>
      </c>
      <c r="D245" s="13">
        <v>127.28</v>
      </c>
      <c r="E245" s="28">
        <f t="shared" si="14"/>
        <v>11.517913262099308</v>
      </c>
      <c r="F245" s="12" t="s">
        <v>71</v>
      </c>
    </row>
    <row r="246" spans="1:6" ht="15">
      <c r="A246" s="11" t="s">
        <v>276</v>
      </c>
      <c r="B246" s="12" t="s">
        <v>70</v>
      </c>
      <c r="C246" s="40">
        <v>1356</v>
      </c>
      <c r="D246" s="13">
        <v>602.1</v>
      </c>
      <c r="E246" s="28">
        <f t="shared" si="14"/>
        <v>2.2521175884404583</v>
      </c>
      <c r="F246" s="12" t="s">
        <v>71</v>
      </c>
    </row>
    <row r="247" spans="1:6" ht="15">
      <c r="A247" s="11" t="s">
        <v>277</v>
      </c>
      <c r="B247" s="12" t="s">
        <v>88</v>
      </c>
      <c r="C247" s="40">
        <v>289</v>
      </c>
      <c r="D247" s="13">
        <v>239.01</v>
      </c>
      <c r="E247" s="28">
        <f t="shared" si="14"/>
        <v>1.2091544286849922</v>
      </c>
      <c r="F247" s="12" t="s">
        <v>71</v>
      </c>
    </row>
    <row r="248" spans="1:6" ht="15">
      <c r="A248" s="11" t="s">
        <v>278</v>
      </c>
      <c r="B248" s="12" t="s">
        <v>70</v>
      </c>
      <c r="C248" s="40">
        <v>816</v>
      </c>
      <c r="D248" s="13">
        <v>279.9</v>
      </c>
      <c r="E248" s="28">
        <f t="shared" si="14"/>
        <v>2.9153269024651665</v>
      </c>
      <c r="F248" s="12" t="s">
        <v>71</v>
      </c>
    </row>
    <row r="249" spans="1:6" s="29" customFormat="1" ht="15">
      <c r="A249" s="19" t="s">
        <v>142</v>
      </c>
      <c r="B249" s="20"/>
      <c r="C249" s="35">
        <f>SUM(C242:C248)</f>
        <v>7474</v>
      </c>
      <c r="D249" s="32">
        <f>SUM(D242:D248)</f>
        <v>1847.3399999999997</v>
      </c>
      <c r="E249" s="31">
        <f>C249/D249</f>
        <v>4.045817229096973</v>
      </c>
      <c r="F249" s="20"/>
    </row>
    <row r="250" spans="1:6" ht="15">
      <c r="A250" s="6"/>
      <c r="B250" s="7"/>
      <c r="C250" s="17"/>
      <c r="D250" s="7"/>
      <c r="E250" s="16"/>
      <c r="F250" s="7"/>
    </row>
    <row r="251" spans="1:6" ht="15">
      <c r="A251" s="6"/>
      <c r="B251" s="7"/>
      <c r="C251" s="17"/>
      <c r="D251" s="7"/>
      <c r="E251" s="16"/>
      <c r="F251" s="7"/>
    </row>
    <row r="252" spans="1:6" ht="15">
      <c r="A252" s="10" t="s">
        <v>279</v>
      </c>
      <c r="B252" s="7"/>
      <c r="C252" s="17"/>
      <c r="D252" s="7"/>
      <c r="E252" s="16"/>
      <c r="F252" s="7"/>
    </row>
    <row r="253" spans="1:6" ht="15">
      <c r="A253" s="11" t="s">
        <v>280</v>
      </c>
      <c r="B253" s="7"/>
      <c r="C253" s="40">
        <v>1761</v>
      </c>
      <c r="D253" s="13">
        <v>87.55</v>
      </c>
      <c r="E253" s="28">
        <f aca="true" t="shared" si="15" ref="E253:E259">C253/D253</f>
        <v>20.114220445459736</v>
      </c>
      <c r="F253" s="12" t="s">
        <v>71</v>
      </c>
    </row>
    <row r="254" spans="1:6" ht="15">
      <c r="A254" s="11" t="s">
        <v>281</v>
      </c>
      <c r="B254" s="12" t="s">
        <v>99</v>
      </c>
      <c r="C254" s="40">
        <v>2956</v>
      </c>
      <c r="D254" s="13">
        <v>88.83</v>
      </c>
      <c r="E254" s="28">
        <f t="shared" si="15"/>
        <v>33.27704604300349</v>
      </c>
      <c r="F254" s="12" t="s">
        <v>71</v>
      </c>
    </row>
    <row r="255" spans="1:6" ht="15">
      <c r="A255" s="11" t="s">
        <v>282</v>
      </c>
      <c r="B255" s="12" t="s">
        <v>70</v>
      </c>
      <c r="C255" s="40">
        <v>1832</v>
      </c>
      <c r="D255" s="13">
        <v>55.13</v>
      </c>
      <c r="E255" s="28">
        <f t="shared" si="15"/>
        <v>33.23054598222383</v>
      </c>
      <c r="F255" s="12" t="s">
        <v>71</v>
      </c>
    </row>
    <row r="256" spans="1:6" ht="15">
      <c r="A256" s="11" t="s">
        <v>283</v>
      </c>
      <c r="B256" s="12" t="s">
        <v>99</v>
      </c>
      <c r="C256" s="40">
        <v>958</v>
      </c>
      <c r="D256" s="13">
        <v>49.5</v>
      </c>
      <c r="E256" s="28">
        <f t="shared" si="15"/>
        <v>19.353535353535353</v>
      </c>
      <c r="F256" s="12" t="s">
        <v>71</v>
      </c>
    </row>
    <row r="257" spans="1:6" ht="15">
      <c r="A257" s="11" t="s">
        <v>284</v>
      </c>
      <c r="B257" s="12" t="s">
        <v>99</v>
      </c>
      <c r="C257" s="40">
        <v>466</v>
      </c>
      <c r="D257" s="13">
        <v>142.93</v>
      </c>
      <c r="E257" s="28">
        <f t="shared" si="15"/>
        <v>3.260337228013713</v>
      </c>
      <c r="F257" s="12" t="s">
        <v>71</v>
      </c>
    </row>
    <row r="258" spans="1:6" ht="15">
      <c r="A258" s="11" t="s">
        <v>285</v>
      </c>
      <c r="B258" s="12" t="s">
        <v>388</v>
      </c>
      <c r="C258" s="40">
        <v>330</v>
      </c>
      <c r="D258" s="13">
        <v>83.76</v>
      </c>
      <c r="E258" s="28">
        <f t="shared" si="15"/>
        <v>3.9398280802292263</v>
      </c>
      <c r="F258" s="12" t="s">
        <v>71</v>
      </c>
    </row>
    <row r="259" spans="1:6" ht="15">
      <c r="A259" s="11" t="s">
        <v>286</v>
      </c>
      <c r="B259" s="12" t="s">
        <v>99</v>
      </c>
      <c r="C259" s="40">
        <v>122</v>
      </c>
      <c r="D259" s="13">
        <v>53.78</v>
      </c>
      <c r="E259" s="28">
        <f t="shared" si="15"/>
        <v>2.2685013015991076</v>
      </c>
      <c r="F259" s="12" t="s">
        <v>78</v>
      </c>
    </row>
    <row r="260" spans="1:6" s="29" customFormat="1" ht="15">
      <c r="A260" s="19" t="s">
        <v>142</v>
      </c>
      <c r="B260" s="20"/>
      <c r="C260" s="35">
        <f>SUM(C253:C259)</f>
        <v>8425</v>
      </c>
      <c r="D260" s="32">
        <f>SUM(D253:D259)</f>
        <v>561.48</v>
      </c>
      <c r="E260" s="31">
        <f>C260/D260</f>
        <v>15.0049868205457</v>
      </c>
      <c r="F260" s="20"/>
    </row>
    <row r="261" spans="1:6" ht="15">
      <c r="A261" s="6"/>
      <c r="B261" s="7"/>
      <c r="C261" s="17"/>
      <c r="D261" s="7"/>
      <c r="E261" s="16"/>
      <c r="F261" s="7"/>
    </row>
    <row r="262" spans="1:6" ht="15">
      <c r="A262" s="6"/>
      <c r="B262" s="7"/>
      <c r="C262" s="17"/>
      <c r="D262" s="7"/>
      <c r="E262" s="16"/>
      <c r="F262" s="7"/>
    </row>
    <row r="263" spans="1:6" ht="15">
      <c r="A263" s="10" t="s">
        <v>287</v>
      </c>
      <c r="B263" s="7"/>
      <c r="C263" s="17"/>
      <c r="D263" s="7"/>
      <c r="E263" s="16"/>
      <c r="F263" s="7"/>
    </row>
    <row r="264" spans="1:6" ht="15">
      <c r="A264" s="11" t="s">
        <v>288</v>
      </c>
      <c r="B264" s="12" t="s">
        <v>99</v>
      </c>
      <c r="C264" s="40">
        <v>903</v>
      </c>
      <c r="D264" s="13">
        <v>79.2</v>
      </c>
      <c r="E264" s="28">
        <f aca="true" t="shared" si="16" ref="E264:E271">C264/D264</f>
        <v>11.40151515151515</v>
      </c>
      <c r="F264" s="12" t="s">
        <v>71</v>
      </c>
    </row>
    <row r="265" spans="1:6" ht="15">
      <c r="A265" s="11" t="s">
        <v>289</v>
      </c>
      <c r="B265" s="12" t="s">
        <v>70</v>
      </c>
      <c r="C265" s="40">
        <v>2374</v>
      </c>
      <c r="D265" s="13">
        <v>25.65</v>
      </c>
      <c r="E265" s="28">
        <f t="shared" si="16"/>
        <v>92.55360623781677</v>
      </c>
      <c r="F265" s="12" t="s">
        <v>71</v>
      </c>
    </row>
    <row r="266" spans="1:6" ht="15">
      <c r="A266" s="11" t="s">
        <v>290</v>
      </c>
      <c r="B266" s="12" t="s">
        <v>70</v>
      </c>
      <c r="C266" s="40">
        <v>1047</v>
      </c>
      <c r="D266" s="13">
        <v>79.18</v>
      </c>
      <c r="E266" s="28">
        <f t="shared" si="16"/>
        <v>13.223036120232381</v>
      </c>
      <c r="F266" s="12" t="s">
        <v>71</v>
      </c>
    </row>
    <row r="267" spans="1:6" ht="15">
      <c r="A267" s="11" t="s">
        <v>291</v>
      </c>
      <c r="B267" s="12" t="s">
        <v>99</v>
      </c>
      <c r="C267" s="40">
        <v>465</v>
      </c>
      <c r="D267" s="13">
        <v>41.09</v>
      </c>
      <c r="E267" s="28">
        <f t="shared" si="16"/>
        <v>11.31662204916038</v>
      </c>
      <c r="F267" s="12" t="s">
        <v>71</v>
      </c>
    </row>
    <row r="268" spans="1:6" ht="15">
      <c r="A268" s="11" t="s">
        <v>292</v>
      </c>
      <c r="B268" s="12" t="s">
        <v>76</v>
      </c>
      <c r="C268" s="40">
        <v>1228</v>
      </c>
      <c r="D268" s="13">
        <v>45.05</v>
      </c>
      <c r="E268" s="28">
        <f t="shared" si="16"/>
        <v>27.25860155382908</v>
      </c>
      <c r="F268" s="12" t="s">
        <v>71</v>
      </c>
    </row>
    <row r="269" spans="1:6" ht="15">
      <c r="A269" s="11" t="s">
        <v>293</v>
      </c>
      <c r="B269" s="12" t="s">
        <v>99</v>
      </c>
      <c r="C269" s="40">
        <v>858</v>
      </c>
      <c r="D269" s="13">
        <v>71.23</v>
      </c>
      <c r="E269" s="28">
        <f t="shared" si="16"/>
        <v>12.045486452337498</v>
      </c>
      <c r="F269" s="12" t="s">
        <v>71</v>
      </c>
    </row>
    <row r="270" spans="1:6" ht="15">
      <c r="A270" s="11" t="s">
        <v>294</v>
      </c>
      <c r="B270" s="12" t="s">
        <v>93</v>
      </c>
      <c r="C270" s="40">
        <v>744</v>
      </c>
      <c r="D270" s="13">
        <v>72.63</v>
      </c>
      <c r="E270" s="28">
        <f t="shared" si="16"/>
        <v>10.243700950020653</v>
      </c>
      <c r="F270" s="12" t="s">
        <v>71</v>
      </c>
    </row>
    <row r="271" spans="1:6" ht="15">
      <c r="A271" s="11" t="s">
        <v>295</v>
      </c>
      <c r="B271" s="12" t="s">
        <v>70</v>
      </c>
      <c r="C271" s="40">
        <v>954</v>
      </c>
      <c r="D271" s="13">
        <v>69.11</v>
      </c>
      <c r="E271" s="28">
        <f t="shared" si="16"/>
        <v>13.804080451454203</v>
      </c>
      <c r="F271" s="12" t="s">
        <v>71</v>
      </c>
    </row>
    <row r="272" spans="1:6" s="29" customFormat="1" ht="15">
      <c r="A272" s="19" t="s">
        <v>176</v>
      </c>
      <c r="B272" s="20"/>
      <c r="C272" s="35">
        <f>SUM(C264:C271)</f>
        <v>8573</v>
      </c>
      <c r="D272" s="32">
        <f>SUM(D264:D271)</f>
        <v>483.14000000000004</v>
      </c>
      <c r="E272" s="31">
        <f>C272/D272</f>
        <v>17.744339114956325</v>
      </c>
      <c r="F272" s="20"/>
    </row>
    <row r="273" spans="1:6" ht="15">
      <c r="A273" s="6"/>
      <c r="B273" s="7"/>
      <c r="C273" s="17"/>
      <c r="D273" s="7"/>
      <c r="E273" s="16"/>
      <c r="F273" s="7"/>
    </row>
    <row r="274" spans="1:6" ht="15">
      <c r="A274" s="6"/>
      <c r="B274" s="7"/>
      <c r="C274" s="17"/>
      <c r="D274" s="7"/>
      <c r="E274" s="16"/>
      <c r="F274" s="7"/>
    </row>
    <row r="275" spans="1:6" ht="15">
      <c r="A275" s="10" t="s">
        <v>59</v>
      </c>
      <c r="B275" s="7"/>
      <c r="C275" s="17"/>
      <c r="D275" s="7"/>
      <c r="E275" s="16"/>
      <c r="F275" s="7"/>
    </row>
    <row r="276" spans="1:6" ht="15">
      <c r="A276" s="11" t="s">
        <v>296</v>
      </c>
      <c r="B276" s="12" t="s">
        <v>70</v>
      </c>
      <c r="C276" s="40">
        <v>1372</v>
      </c>
      <c r="D276" s="13">
        <v>116.9</v>
      </c>
      <c r="E276" s="28">
        <f aca="true" t="shared" si="17" ref="E276:E281">C276/D276</f>
        <v>11.736526946107784</v>
      </c>
      <c r="F276" s="12" t="s">
        <v>71</v>
      </c>
    </row>
    <row r="277" spans="1:6" ht="15">
      <c r="A277" s="11" t="s">
        <v>297</v>
      </c>
      <c r="B277" s="12" t="s">
        <v>70</v>
      </c>
      <c r="C277" s="40">
        <v>1602</v>
      </c>
      <c r="D277" s="13">
        <v>70.91</v>
      </c>
      <c r="E277" s="28">
        <f t="shared" si="17"/>
        <v>22.59201805105063</v>
      </c>
      <c r="F277" s="12" t="s">
        <v>71</v>
      </c>
    </row>
    <row r="278" spans="1:6" ht="15">
      <c r="A278" s="11" t="s">
        <v>298</v>
      </c>
      <c r="B278" s="12" t="s">
        <v>70</v>
      </c>
      <c r="C278" s="40">
        <v>1496</v>
      </c>
      <c r="D278" s="13">
        <v>63.11</v>
      </c>
      <c r="E278" s="28">
        <f t="shared" si="17"/>
        <v>23.70464268737126</v>
      </c>
      <c r="F278" s="12" t="s">
        <v>71</v>
      </c>
    </row>
    <row r="279" spans="1:6" ht="15">
      <c r="A279" s="11" t="s">
        <v>299</v>
      </c>
      <c r="B279" s="12" t="s">
        <v>76</v>
      </c>
      <c r="C279" s="40">
        <v>1270</v>
      </c>
      <c r="D279" s="13">
        <v>121.69</v>
      </c>
      <c r="E279" s="28">
        <f t="shared" si="17"/>
        <v>10.436354671706797</v>
      </c>
      <c r="F279" s="12" t="s">
        <v>71</v>
      </c>
    </row>
    <row r="280" spans="1:6" ht="15">
      <c r="A280" s="11" t="s">
        <v>300</v>
      </c>
      <c r="B280" s="12" t="s">
        <v>70</v>
      </c>
      <c r="C280" s="40">
        <v>353</v>
      </c>
      <c r="D280" s="13">
        <v>163.83</v>
      </c>
      <c r="E280" s="28">
        <f t="shared" si="17"/>
        <v>2.1546725263993163</v>
      </c>
      <c r="F280" s="12" t="s">
        <v>71</v>
      </c>
    </row>
    <row r="281" spans="1:6" ht="15">
      <c r="A281" s="11" t="s">
        <v>301</v>
      </c>
      <c r="B281" s="12" t="s">
        <v>70</v>
      </c>
      <c r="C281" s="40">
        <v>397</v>
      </c>
      <c r="D281" s="13">
        <v>94.76</v>
      </c>
      <c r="E281" s="28">
        <f t="shared" si="17"/>
        <v>4.189531447868299</v>
      </c>
      <c r="F281" s="12" t="s">
        <v>71</v>
      </c>
    </row>
    <row r="282" spans="1:6" s="29" customFormat="1" ht="15">
      <c r="A282" s="19" t="s">
        <v>302</v>
      </c>
      <c r="B282" s="20"/>
      <c r="C282" s="35">
        <f>SUM(C276:C281)</f>
        <v>6490</v>
      </c>
      <c r="D282" s="32">
        <f>SUM(D276:D281)</f>
        <v>631.2</v>
      </c>
      <c r="E282" s="31">
        <f>C282/D282</f>
        <v>10.282002534854245</v>
      </c>
      <c r="F282" s="20"/>
    </row>
    <row r="283" spans="1:6" ht="15">
      <c r="A283" s="6"/>
      <c r="B283" s="7"/>
      <c r="C283" s="17"/>
      <c r="D283" s="7"/>
      <c r="E283" s="16"/>
      <c r="F283" s="7"/>
    </row>
    <row r="284" spans="1:6" ht="15">
      <c r="A284" s="6"/>
      <c r="B284" s="7"/>
      <c r="C284" s="17"/>
      <c r="D284" s="7"/>
      <c r="E284" s="16"/>
      <c r="F284" s="7"/>
    </row>
    <row r="285" spans="1:6" ht="15">
      <c r="A285" s="10" t="s">
        <v>303</v>
      </c>
      <c r="B285" s="7"/>
      <c r="C285" s="17"/>
      <c r="D285" s="7"/>
      <c r="E285" s="16"/>
      <c r="F285" s="7"/>
    </row>
    <row r="286" spans="1:6" ht="15">
      <c r="A286" s="11" t="s">
        <v>304</v>
      </c>
      <c r="B286" s="12" t="s">
        <v>99</v>
      </c>
      <c r="C286" s="40">
        <v>139</v>
      </c>
      <c r="D286" s="13">
        <v>265.66</v>
      </c>
      <c r="E286" s="28">
        <f aca="true" t="shared" si="18" ref="E286:E292">C286/D286</f>
        <v>0.5232251750357599</v>
      </c>
      <c r="F286" s="12" t="s">
        <v>71</v>
      </c>
    </row>
    <row r="287" spans="1:6" ht="15">
      <c r="A287" s="11" t="s">
        <v>305</v>
      </c>
      <c r="B287" s="12" t="s">
        <v>99</v>
      </c>
      <c r="C287" s="40">
        <v>33</v>
      </c>
      <c r="D287" s="13">
        <v>66.78</v>
      </c>
      <c r="E287" s="28">
        <f t="shared" si="18"/>
        <v>0.4941599281221923</v>
      </c>
      <c r="F287" s="12" t="s">
        <v>306</v>
      </c>
    </row>
    <row r="288" spans="1:6" ht="15">
      <c r="A288" s="11" t="s">
        <v>307</v>
      </c>
      <c r="B288" s="12" t="s">
        <v>99</v>
      </c>
      <c r="C288" s="40">
        <v>96</v>
      </c>
      <c r="D288" s="13">
        <v>195.76</v>
      </c>
      <c r="E288" s="28">
        <f t="shared" si="18"/>
        <v>0.4903964037597058</v>
      </c>
      <c r="F288" s="12" t="s">
        <v>308</v>
      </c>
    </row>
    <row r="289" spans="1:6" ht="15">
      <c r="A289" s="11" t="s">
        <v>309</v>
      </c>
      <c r="B289" s="12" t="s">
        <v>88</v>
      </c>
      <c r="C289" s="40">
        <v>62</v>
      </c>
      <c r="D289" s="13">
        <v>386.56</v>
      </c>
      <c r="E289" s="28">
        <f t="shared" si="18"/>
        <v>0.1603890728476821</v>
      </c>
      <c r="F289" s="12" t="s">
        <v>71</v>
      </c>
    </row>
    <row r="290" spans="1:6" ht="15">
      <c r="A290" s="11" t="s">
        <v>310</v>
      </c>
      <c r="B290" s="12" t="s">
        <v>99</v>
      </c>
      <c r="C290" s="40">
        <v>21</v>
      </c>
      <c r="D290" s="13">
        <v>270.58</v>
      </c>
      <c r="E290" s="28">
        <f t="shared" si="18"/>
        <v>0.0776110577278439</v>
      </c>
      <c r="F290" s="12" t="s">
        <v>306</v>
      </c>
    </row>
    <row r="291" spans="1:6" ht="15">
      <c r="A291" s="11" t="s">
        <v>311</v>
      </c>
      <c r="B291" s="12" t="s">
        <v>99</v>
      </c>
      <c r="C291" s="36">
        <v>0</v>
      </c>
      <c r="D291" s="13">
        <v>92.22</v>
      </c>
      <c r="E291" s="28">
        <f t="shared" si="18"/>
        <v>0</v>
      </c>
      <c r="F291" s="12" t="s">
        <v>312</v>
      </c>
    </row>
    <row r="292" spans="1:6" ht="15">
      <c r="A292" s="11" t="s">
        <v>313</v>
      </c>
      <c r="B292" s="12" t="s">
        <v>99</v>
      </c>
      <c r="C292" s="41">
        <v>172</v>
      </c>
      <c r="D292" s="13">
        <v>269.35</v>
      </c>
      <c r="E292" s="28">
        <f t="shared" si="18"/>
        <v>0.6385743456469277</v>
      </c>
      <c r="F292" s="12" t="s">
        <v>71</v>
      </c>
    </row>
    <row r="293" spans="1:6" s="29" customFormat="1" ht="15">
      <c r="A293" s="19" t="s">
        <v>142</v>
      </c>
      <c r="B293" s="20"/>
      <c r="C293" s="35">
        <f>SUM(C286:C292)</f>
        <v>523</v>
      </c>
      <c r="D293" s="32">
        <f>SUM(D286:D292)</f>
        <v>1546.9099999999999</v>
      </c>
      <c r="E293" s="31">
        <f>C293/D293</f>
        <v>0.3380933603118475</v>
      </c>
      <c r="F293" s="20"/>
    </row>
    <row r="294" spans="1:6" ht="15">
      <c r="A294" s="6"/>
      <c r="B294" s="7"/>
      <c r="C294" s="17"/>
      <c r="D294" s="7"/>
      <c r="E294" s="16"/>
      <c r="F294" s="7"/>
    </row>
    <row r="295" spans="1:6" ht="15">
      <c r="A295" s="6"/>
      <c r="B295" s="7"/>
      <c r="C295" s="17"/>
      <c r="D295" s="7"/>
      <c r="E295" s="16"/>
      <c r="F295" s="7"/>
    </row>
    <row r="296" spans="1:6" ht="15">
      <c r="A296" s="10" t="s">
        <v>314</v>
      </c>
      <c r="B296" s="7"/>
      <c r="C296" s="17"/>
      <c r="D296" s="7"/>
      <c r="E296" s="16"/>
      <c r="F296" s="7"/>
    </row>
    <row r="297" spans="1:6" ht="15">
      <c r="A297" s="11" t="s">
        <v>315</v>
      </c>
      <c r="B297" s="12" t="s">
        <v>70</v>
      </c>
      <c r="C297" s="40">
        <v>1178</v>
      </c>
      <c r="D297" s="13">
        <v>96.44</v>
      </c>
      <c r="E297" s="28">
        <f aca="true" t="shared" si="19" ref="E297:E307">C297/D297</f>
        <v>12.214848610535048</v>
      </c>
      <c r="F297" s="12" t="s">
        <v>71</v>
      </c>
    </row>
    <row r="298" spans="1:6" ht="15">
      <c r="A298" s="11" t="s">
        <v>316</v>
      </c>
      <c r="B298" s="12" t="s">
        <v>70</v>
      </c>
      <c r="C298" s="40">
        <v>866</v>
      </c>
      <c r="D298" s="13">
        <v>175.92</v>
      </c>
      <c r="E298" s="28">
        <f t="shared" si="19"/>
        <v>4.922692132787631</v>
      </c>
      <c r="F298" s="12" t="s">
        <v>71</v>
      </c>
    </row>
    <row r="299" spans="1:6" ht="15">
      <c r="A299" s="11" t="s">
        <v>317</v>
      </c>
      <c r="B299" s="12" t="s">
        <v>70</v>
      </c>
      <c r="C299" s="40">
        <v>1128</v>
      </c>
      <c r="D299" s="13">
        <v>39.54</v>
      </c>
      <c r="E299" s="28">
        <f t="shared" si="19"/>
        <v>28.528072837632777</v>
      </c>
      <c r="F299" s="12" t="s">
        <v>71</v>
      </c>
    </row>
    <row r="300" spans="1:6" ht="15">
      <c r="A300" s="11" t="s">
        <v>51</v>
      </c>
      <c r="B300" s="12" t="s">
        <v>70</v>
      </c>
      <c r="C300" s="40">
        <v>1193</v>
      </c>
      <c r="D300" s="13">
        <v>22.43</v>
      </c>
      <c r="E300" s="28">
        <f t="shared" si="19"/>
        <v>53.18769505127062</v>
      </c>
      <c r="F300" s="12" t="s">
        <v>71</v>
      </c>
    </row>
    <row r="301" spans="1:6" ht="15">
      <c r="A301" s="11" t="s">
        <v>318</v>
      </c>
      <c r="B301" s="12" t="s">
        <v>70</v>
      </c>
      <c r="C301" s="40">
        <v>1584</v>
      </c>
      <c r="D301" s="13">
        <v>11.13</v>
      </c>
      <c r="E301" s="28">
        <f t="shared" si="19"/>
        <v>142.31805929919136</v>
      </c>
      <c r="F301" s="12" t="s">
        <v>71</v>
      </c>
    </row>
    <row r="302" spans="1:6" ht="15">
      <c r="A302" s="11" t="s">
        <v>319</v>
      </c>
      <c r="B302" s="12" t="s">
        <v>70</v>
      </c>
      <c r="C302" s="40">
        <v>1132</v>
      </c>
      <c r="D302" s="13">
        <v>57.41</v>
      </c>
      <c r="E302" s="28">
        <f t="shared" si="19"/>
        <v>19.71781919526215</v>
      </c>
      <c r="F302" s="12" t="s">
        <v>71</v>
      </c>
    </row>
    <row r="303" spans="1:6" ht="15">
      <c r="A303" s="11" t="s">
        <v>320</v>
      </c>
      <c r="B303" s="12" t="s">
        <v>70</v>
      </c>
      <c r="C303" s="40">
        <v>798</v>
      </c>
      <c r="D303" s="13">
        <v>43.97</v>
      </c>
      <c r="E303" s="28">
        <f t="shared" si="19"/>
        <v>18.1487377757562</v>
      </c>
      <c r="F303" s="12" t="s">
        <v>71</v>
      </c>
    </row>
    <row r="304" spans="1:6" ht="15">
      <c r="A304" s="11" t="s">
        <v>321</v>
      </c>
      <c r="B304" s="12" t="s">
        <v>99</v>
      </c>
      <c r="C304" s="40">
        <v>604</v>
      </c>
      <c r="D304" s="13">
        <v>458.83</v>
      </c>
      <c r="E304" s="28">
        <f t="shared" si="19"/>
        <v>1.316391691912037</v>
      </c>
      <c r="F304" s="12" t="s">
        <v>71</v>
      </c>
    </row>
    <row r="305" spans="1:6" ht="15">
      <c r="A305" s="11" t="s">
        <v>322</v>
      </c>
      <c r="B305" s="12" t="s">
        <v>99</v>
      </c>
      <c r="C305" s="40">
        <v>286</v>
      </c>
      <c r="D305" s="13">
        <v>511.24</v>
      </c>
      <c r="E305" s="28">
        <f t="shared" si="19"/>
        <v>0.5594241452155543</v>
      </c>
      <c r="F305" s="12" t="s">
        <v>71</v>
      </c>
    </row>
    <row r="306" spans="1:6" ht="15">
      <c r="A306" s="11" t="s">
        <v>323</v>
      </c>
      <c r="B306" s="12" t="s">
        <v>76</v>
      </c>
      <c r="C306" s="40">
        <v>166</v>
      </c>
      <c r="D306" s="13">
        <v>65.97</v>
      </c>
      <c r="E306" s="28">
        <f t="shared" si="19"/>
        <v>2.5162952857359406</v>
      </c>
      <c r="F306" s="12" t="s">
        <v>71</v>
      </c>
    </row>
    <row r="307" spans="1:6" ht="15">
      <c r="A307" s="11" t="s">
        <v>324</v>
      </c>
      <c r="B307" s="12" t="s">
        <v>99</v>
      </c>
      <c r="C307" s="40">
        <v>747</v>
      </c>
      <c r="D307" s="13">
        <v>107.21</v>
      </c>
      <c r="E307" s="28">
        <f t="shared" si="19"/>
        <v>6.96763361626714</v>
      </c>
      <c r="F307" s="12" t="s">
        <v>71</v>
      </c>
    </row>
    <row r="308" spans="1:6" s="29" customFormat="1" ht="15">
      <c r="A308" s="19" t="s">
        <v>270</v>
      </c>
      <c r="B308" s="20"/>
      <c r="C308" s="35">
        <f>SUM(C297:C307)</f>
        <v>9682</v>
      </c>
      <c r="D308" s="32">
        <f>SUM(D297:D307)</f>
        <v>1590.0900000000001</v>
      </c>
      <c r="E308" s="31">
        <f>C308/D308</f>
        <v>6.088963517788301</v>
      </c>
      <c r="F308" s="20"/>
    </row>
    <row r="309" spans="1:6" ht="15">
      <c r="A309" s="21"/>
      <c r="B309" s="7"/>
      <c r="C309" s="17"/>
      <c r="D309" s="7"/>
      <c r="E309" s="16"/>
      <c r="F309" s="7"/>
    </row>
    <row r="310" spans="1:6" ht="15">
      <c r="A310" s="6"/>
      <c r="B310" s="7"/>
      <c r="C310" s="17"/>
      <c r="D310" s="7"/>
      <c r="E310" s="16"/>
      <c r="F310" s="7"/>
    </row>
    <row r="311" spans="1:6" ht="15">
      <c r="A311" s="10" t="s">
        <v>325</v>
      </c>
      <c r="B311" s="7"/>
      <c r="C311" s="17"/>
      <c r="D311" s="7"/>
      <c r="E311" s="16"/>
      <c r="F311" s="7"/>
    </row>
    <row r="312" spans="1:6" ht="15">
      <c r="A312" s="11" t="s">
        <v>326</v>
      </c>
      <c r="B312" s="12" t="s">
        <v>70</v>
      </c>
      <c r="C312" s="40">
        <v>600</v>
      </c>
      <c r="D312" s="13">
        <v>72.59</v>
      </c>
      <c r="E312" s="28">
        <f aca="true" t="shared" si="20" ref="E312:E322">C312/D312</f>
        <v>8.265601322496211</v>
      </c>
      <c r="F312" s="12" t="s">
        <v>71</v>
      </c>
    </row>
    <row r="313" spans="1:6" ht="15">
      <c r="A313" s="11" t="s">
        <v>327</v>
      </c>
      <c r="B313" s="7"/>
      <c r="C313" s="40">
        <v>480</v>
      </c>
      <c r="D313" s="13">
        <v>108.08</v>
      </c>
      <c r="E313" s="28">
        <f t="shared" si="20"/>
        <v>4.441154700222058</v>
      </c>
      <c r="F313" s="12" t="s">
        <v>71</v>
      </c>
    </row>
    <row r="314" spans="1:6" ht="15">
      <c r="A314" s="11" t="s">
        <v>328</v>
      </c>
      <c r="B314" s="12">
        <v>5</v>
      </c>
      <c r="C314" s="40">
        <v>3401</v>
      </c>
      <c r="D314" s="13">
        <v>189.38</v>
      </c>
      <c r="E314" s="28">
        <f t="shared" si="20"/>
        <v>17.958601753089027</v>
      </c>
      <c r="F314" s="12" t="s">
        <v>71</v>
      </c>
    </row>
    <row r="315" spans="1:6" ht="15">
      <c r="A315" s="11" t="s">
        <v>329</v>
      </c>
      <c r="B315" s="12" t="s">
        <v>93</v>
      </c>
      <c r="C315" s="40">
        <v>1516</v>
      </c>
      <c r="D315" s="13">
        <v>85.39</v>
      </c>
      <c r="E315" s="28">
        <f t="shared" si="20"/>
        <v>17.753835343717064</v>
      </c>
      <c r="F315" s="12" t="s">
        <v>71</v>
      </c>
    </row>
    <row r="316" spans="1:6" ht="15">
      <c r="A316" s="11" t="s">
        <v>330</v>
      </c>
      <c r="B316" s="12" t="s">
        <v>70</v>
      </c>
      <c r="C316" s="40">
        <v>4178</v>
      </c>
      <c r="D316" s="13">
        <v>283.3</v>
      </c>
      <c r="E316" s="28">
        <f t="shared" si="20"/>
        <v>14.74761736674903</v>
      </c>
      <c r="F316" s="12" t="s">
        <v>71</v>
      </c>
    </row>
    <row r="317" spans="1:6" ht="15">
      <c r="A317" s="11" t="s">
        <v>331</v>
      </c>
      <c r="B317" s="12" t="s">
        <v>76</v>
      </c>
      <c r="C317" s="40">
        <v>574</v>
      </c>
      <c r="D317" s="13">
        <v>79.54</v>
      </c>
      <c r="E317" s="28">
        <f t="shared" si="20"/>
        <v>7.216494845360824</v>
      </c>
      <c r="F317" s="12" t="s">
        <v>71</v>
      </c>
    </row>
    <row r="318" spans="1:6" ht="15">
      <c r="A318" s="11" t="s">
        <v>332</v>
      </c>
      <c r="B318" s="12" t="s">
        <v>93</v>
      </c>
      <c r="C318" s="40">
        <v>330</v>
      </c>
      <c r="D318" s="13">
        <v>65.72</v>
      </c>
      <c r="E318" s="28">
        <f t="shared" si="20"/>
        <v>5.0213024954351795</v>
      </c>
      <c r="F318" s="12" t="s">
        <v>71</v>
      </c>
    </row>
    <row r="319" spans="1:6" ht="15">
      <c r="A319" s="11" t="s">
        <v>333</v>
      </c>
      <c r="B319" s="12" t="s">
        <v>76</v>
      </c>
      <c r="C319" s="40">
        <v>484</v>
      </c>
      <c r="D319" s="13">
        <v>63.56</v>
      </c>
      <c r="E319" s="28">
        <f t="shared" si="20"/>
        <v>7.614852108244178</v>
      </c>
      <c r="F319" s="12" t="s">
        <v>71</v>
      </c>
    </row>
    <row r="320" spans="1:6" ht="15">
      <c r="A320" s="11" t="s">
        <v>334</v>
      </c>
      <c r="B320" s="12" t="s">
        <v>70</v>
      </c>
      <c r="C320" s="40">
        <v>1933</v>
      </c>
      <c r="D320" s="13">
        <v>213.57</v>
      </c>
      <c r="E320" s="28">
        <f t="shared" si="20"/>
        <v>9.05089666151613</v>
      </c>
      <c r="F320" s="12" t="s">
        <v>71</v>
      </c>
    </row>
    <row r="321" spans="1:6" ht="15">
      <c r="A321" s="11" t="s">
        <v>335</v>
      </c>
      <c r="B321" s="12" t="s">
        <v>70</v>
      </c>
      <c r="C321" s="40">
        <v>1014</v>
      </c>
      <c r="D321" s="13">
        <v>193.55</v>
      </c>
      <c r="E321" s="28">
        <f t="shared" si="20"/>
        <v>5.238956342030483</v>
      </c>
      <c r="F321" s="12" t="s">
        <v>71</v>
      </c>
    </row>
    <row r="322" spans="1:6" ht="15">
      <c r="A322" s="11" t="s">
        <v>336</v>
      </c>
      <c r="B322" s="7"/>
      <c r="C322" s="40">
        <v>4164</v>
      </c>
      <c r="D322" s="13">
        <v>46</v>
      </c>
      <c r="E322" s="28">
        <f t="shared" si="20"/>
        <v>90.52173913043478</v>
      </c>
      <c r="F322" s="12" t="s">
        <v>71</v>
      </c>
    </row>
    <row r="323" spans="1:6" s="29" customFormat="1" ht="15">
      <c r="A323" s="19" t="s">
        <v>270</v>
      </c>
      <c r="B323" s="20"/>
      <c r="C323" s="35">
        <f>SUM(C312:C322)</f>
        <v>18674</v>
      </c>
      <c r="D323" s="32">
        <f>SUM(D312:D322)</f>
        <v>1400.6799999999998</v>
      </c>
      <c r="E323" s="31">
        <f>C323/D323</f>
        <v>13.332095839163836</v>
      </c>
      <c r="F323" s="20"/>
    </row>
    <row r="324" spans="1:6" ht="15">
      <c r="A324" s="6"/>
      <c r="B324" s="7"/>
      <c r="C324" s="17"/>
      <c r="D324" s="7"/>
      <c r="E324" s="16"/>
      <c r="F324" s="7"/>
    </row>
    <row r="325" spans="1:6" ht="15">
      <c r="A325" s="6"/>
      <c r="B325" s="7"/>
      <c r="C325" s="17"/>
      <c r="D325" s="7"/>
      <c r="E325" s="16"/>
      <c r="F325" s="7"/>
    </row>
    <row r="326" spans="1:6" ht="15">
      <c r="A326" s="10" t="s">
        <v>337</v>
      </c>
      <c r="B326" s="7"/>
      <c r="C326" s="17"/>
      <c r="D326" s="7"/>
      <c r="E326" s="16"/>
      <c r="F326" s="7"/>
    </row>
    <row r="327" spans="1:6" ht="15">
      <c r="A327" s="11" t="s">
        <v>338</v>
      </c>
      <c r="B327" s="12" t="s">
        <v>70</v>
      </c>
      <c r="C327" s="40">
        <v>905</v>
      </c>
      <c r="D327" s="13">
        <v>248.34</v>
      </c>
      <c r="E327" s="28">
        <f aca="true" t="shared" si="21" ref="E327:E332">C327/D327</f>
        <v>3.6441974712088268</v>
      </c>
      <c r="F327" s="12" t="s">
        <v>71</v>
      </c>
    </row>
    <row r="328" spans="1:6" ht="15">
      <c r="A328" s="11" t="s">
        <v>339</v>
      </c>
      <c r="B328" s="12" t="s">
        <v>99</v>
      </c>
      <c r="C328" s="40">
        <v>468</v>
      </c>
      <c r="D328" s="13">
        <v>88.3</v>
      </c>
      <c r="E328" s="28">
        <f t="shared" si="21"/>
        <v>5.300113250283126</v>
      </c>
      <c r="F328" s="12" t="s">
        <v>71</v>
      </c>
    </row>
    <row r="329" spans="1:6" ht="15">
      <c r="A329" s="11" t="s">
        <v>340</v>
      </c>
      <c r="B329" s="12" t="s">
        <v>88</v>
      </c>
      <c r="C329" s="40">
        <v>407</v>
      </c>
      <c r="D329" s="13">
        <v>176.85</v>
      </c>
      <c r="E329" s="28">
        <f t="shared" si="21"/>
        <v>2.3013853548204692</v>
      </c>
      <c r="F329" s="12" t="s">
        <v>71</v>
      </c>
    </row>
    <row r="330" spans="1:6" ht="15">
      <c r="A330" s="11" t="s">
        <v>341</v>
      </c>
      <c r="B330" s="12" t="s">
        <v>70</v>
      </c>
      <c r="C330" s="40">
        <v>1367</v>
      </c>
      <c r="D330" s="13">
        <v>324.55</v>
      </c>
      <c r="E330" s="28">
        <f t="shared" si="21"/>
        <v>4.21198582652904</v>
      </c>
      <c r="F330" s="12" t="s">
        <v>71</v>
      </c>
    </row>
    <row r="331" spans="1:6" ht="15">
      <c r="A331" s="11" t="s">
        <v>342</v>
      </c>
      <c r="B331" s="12" t="s">
        <v>70</v>
      </c>
      <c r="C331" s="40">
        <v>1043</v>
      </c>
      <c r="D331" s="13">
        <v>338.14</v>
      </c>
      <c r="E331" s="28">
        <f t="shared" si="21"/>
        <v>3.0845212042349326</v>
      </c>
      <c r="F331" s="12" t="s">
        <v>71</v>
      </c>
    </row>
    <row r="332" spans="1:6" s="29" customFormat="1" ht="15">
      <c r="A332" s="19" t="s">
        <v>200</v>
      </c>
      <c r="B332" s="20"/>
      <c r="C332" s="35">
        <f>SUM(C327:C331)</f>
        <v>4190</v>
      </c>
      <c r="D332" s="32">
        <f>SUM(D327:D331)</f>
        <v>1176.1799999999998</v>
      </c>
      <c r="E332" s="31">
        <f t="shared" si="21"/>
        <v>3.5623799078372365</v>
      </c>
      <c r="F332" s="20"/>
    </row>
    <row r="333" spans="1:6" ht="15">
      <c r="A333" s="6"/>
      <c r="B333" s="7"/>
      <c r="C333" s="17"/>
      <c r="D333" s="7"/>
      <c r="E333" s="16"/>
      <c r="F333" s="7"/>
    </row>
    <row r="334" spans="1:6" ht="15">
      <c r="A334" s="6"/>
      <c r="B334" s="7"/>
      <c r="C334" s="17"/>
      <c r="D334" s="7"/>
      <c r="E334" s="16"/>
      <c r="F334" s="7"/>
    </row>
    <row r="335" spans="1:6" ht="15">
      <c r="A335" s="10" t="s">
        <v>343</v>
      </c>
      <c r="B335" s="7"/>
      <c r="C335" s="17"/>
      <c r="D335" s="7"/>
      <c r="E335" s="16"/>
      <c r="F335" s="7"/>
    </row>
    <row r="336" spans="1:6" ht="15">
      <c r="A336" s="11" t="s">
        <v>344</v>
      </c>
      <c r="B336" s="12" t="s">
        <v>70</v>
      </c>
      <c r="C336" s="40">
        <v>1040</v>
      </c>
      <c r="D336" s="13">
        <v>50.09</v>
      </c>
      <c r="E336" s="28">
        <f aca="true" t="shared" si="22" ref="E336:E344">C336/D336</f>
        <v>20.762627270912358</v>
      </c>
      <c r="F336" s="12" t="s">
        <v>71</v>
      </c>
    </row>
    <row r="337" spans="1:6" ht="15">
      <c r="A337" s="11" t="s">
        <v>345</v>
      </c>
      <c r="B337" s="12" t="s">
        <v>70</v>
      </c>
      <c r="C337" s="40">
        <v>910</v>
      </c>
      <c r="D337" s="13">
        <v>49.18</v>
      </c>
      <c r="E337" s="28">
        <f t="shared" si="22"/>
        <v>18.503456689711264</v>
      </c>
      <c r="F337" s="12" t="s">
        <v>71</v>
      </c>
    </row>
    <row r="338" spans="1:6" ht="15">
      <c r="A338" s="11" t="s">
        <v>346</v>
      </c>
      <c r="B338" s="12" t="s">
        <v>70</v>
      </c>
      <c r="C338" s="40">
        <v>729</v>
      </c>
      <c r="D338" s="13">
        <v>118.21</v>
      </c>
      <c r="E338" s="28">
        <f t="shared" si="22"/>
        <v>6.166990948312326</v>
      </c>
      <c r="F338" s="12" t="s">
        <v>71</v>
      </c>
    </row>
    <row r="339" spans="1:6" ht="15">
      <c r="A339" s="11" t="s">
        <v>347</v>
      </c>
      <c r="B339" s="12" t="s">
        <v>70</v>
      </c>
      <c r="C339" s="40">
        <v>1552</v>
      </c>
      <c r="D339" s="13">
        <v>125.8</v>
      </c>
      <c r="E339" s="28">
        <f t="shared" si="22"/>
        <v>12.33704292527822</v>
      </c>
      <c r="F339" s="12" t="s">
        <v>71</v>
      </c>
    </row>
    <row r="340" spans="1:6" ht="15">
      <c r="A340" s="11" t="s">
        <v>348</v>
      </c>
      <c r="B340" s="12" t="s">
        <v>99</v>
      </c>
      <c r="C340" s="40">
        <v>869</v>
      </c>
      <c r="D340" s="13">
        <v>72.82</v>
      </c>
      <c r="E340" s="28">
        <f t="shared" si="22"/>
        <v>11.933534743202419</v>
      </c>
      <c r="F340" s="12" t="s">
        <v>71</v>
      </c>
    </row>
    <row r="341" spans="1:6" ht="15">
      <c r="A341" s="11" t="s">
        <v>349</v>
      </c>
      <c r="B341" s="12" t="s">
        <v>70</v>
      </c>
      <c r="C341" s="40">
        <v>1778</v>
      </c>
      <c r="D341" s="13">
        <v>82.78</v>
      </c>
      <c r="E341" s="28">
        <f t="shared" si="22"/>
        <v>21.478618023677218</v>
      </c>
      <c r="F341" s="12" t="s">
        <v>71</v>
      </c>
    </row>
    <row r="342" spans="1:6" ht="15">
      <c r="A342" s="11" t="s">
        <v>350</v>
      </c>
      <c r="B342" s="12" t="s">
        <v>99</v>
      </c>
      <c r="C342" s="40">
        <v>500</v>
      </c>
      <c r="D342" s="13">
        <v>37.84</v>
      </c>
      <c r="E342" s="28">
        <f t="shared" si="22"/>
        <v>13.21353065539112</v>
      </c>
      <c r="F342" s="12" t="s">
        <v>71</v>
      </c>
    </row>
    <row r="343" spans="1:6" ht="15">
      <c r="A343" s="11" t="s">
        <v>351</v>
      </c>
      <c r="B343" s="12" t="s">
        <v>99</v>
      </c>
      <c r="C343" s="40">
        <v>770</v>
      </c>
      <c r="D343" s="13">
        <v>67.67</v>
      </c>
      <c r="E343" s="28">
        <f t="shared" si="22"/>
        <v>11.378749815280035</v>
      </c>
      <c r="F343" s="12" t="s">
        <v>71</v>
      </c>
    </row>
    <row r="344" spans="1:6" s="29" customFormat="1" ht="15">
      <c r="A344" s="19" t="s">
        <v>176</v>
      </c>
      <c r="B344" s="20"/>
      <c r="C344" s="35">
        <f>SUM(C336:C343)</f>
        <v>8148</v>
      </c>
      <c r="D344" s="32">
        <f>SUM(D336:D343)</f>
        <v>604.39</v>
      </c>
      <c r="E344" s="31">
        <f t="shared" si="22"/>
        <v>13.481361372623637</v>
      </c>
      <c r="F344" s="20"/>
    </row>
    <row r="345" spans="1:6" ht="15">
      <c r="A345" s="6"/>
      <c r="B345" s="7"/>
      <c r="C345" s="17"/>
      <c r="D345" s="7"/>
      <c r="E345" s="16"/>
      <c r="F345" s="7"/>
    </row>
    <row r="346" spans="1:6" ht="15">
      <c r="A346" s="6"/>
      <c r="B346" s="7"/>
      <c r="C346" s="17"/>
      <c r="D346" s="7"/>
      <c r="E346" s="16"/>
      <c r="F346" s="7"/>
    </row>
    <row r="347" spans="1:6" ht="15">
      <c r="A347" s="10" t="s">
        <v>352</v>
      </c>
      <c r="B347" s="7"/>
      <c r="C347" s="17"/>
      <c r="D347" s="7"/>
      <c r="E347" s="16"/>
      <c r="F347" s="7"/>
    </row>
    <row r="348" spans="1:6" ht="15">
      <c r="A348" s="11" t="s">
        <v>353</v>
      </c>
      <c r="B348" s="12" t="s">
        <v>76</v>
      </c>
      <c r="C348" s="40">
        <v>232</v>
      </c>
      <c r="D348" s="13">
        <v>66.86</v>
      </c>
      <c r="E348" s="28">
        <f aca="true" t="shared" si="23" ref="E348:E358">C348/D348</f>
        <v>3.469937182171702</v>
      </c>
      <c r="F348" s="12" t="s">
        <v>71</v>
      </c>
    </row>
    <row r="349" spans="1:6" ht="15">
      <c r="A349" s="11" t="s">
        <v>354</v>
      </c>
      <c r="B349" s="12" t="s">
        <v>70</v>
      </c>
      <c r="C349" s="40">
        <v>1509</v>
      </c>
      <c r="D349" s="13">
        <v>56.41</v>
      </c>
      <c r="E349" s="28">
        <f t="shared" si="23"/>
        <v>26.750576138982453</v>
      </c>
      <c r="F349" s="12" t="s">
        <v>71</v>
      </c>
    </row>
    <row r="350" spans="1:6" ht="15">
      <c r="A350" s="11" t="s">
        <v>355</v>
      </c>
      <c r="B350" s="12" t="s">
        <v>70</v>
      </c>
      <c r="C350" s="40">
        <v>1597</v>
      </c>
      <c r="D350" s="13">
        <v>112.63</v>
      </c>
      <c r="E350" s="28">
        <f t="shared" si="23"/>
        <v>14.179170736038357</v>
      </c>
      <c r="F350" s="12" t="s">
        <v>71</v>
      </c>
    </row>
    <row r="351" spans="1:6" ht="15">
      <c r="A351" s="11" t="s">
        <v>356</v>
      </c>
      <c r="B351" s="12" t="s">
        <v>70</v>
      </c>
      <c r="C351" s="40">
        <v>2087</v>
      </c>
      <c r="D351" s="13">
        <v>66.12</v>
      </c>
      <c r="E351" s="28">
        <f t="shared" si="23"/>
        <v>31.563823351482153</v>
      </c>
      <c r="F351" s="12" t="s">
        <v>71</v>
      </c>
    </row>
    <row r="352" spans="1:6" ht="15">
      <c r="A352" s="11" t="s">
        <v>357</v>
      </c>
      <c r="B352" s="12" t="s">
        <v>76</v>
      </c>
      <c r="C352" s="40">
        <v>380</v>
      </c>
      <c r="D352" s="13">
        <v>92.52</v>
      </c>
      <c r="E352" s="28">
        <f t="shared" si="23"/>
        <v>4.107220060527454</v>
      </c>
      <c r="F352" s="12" t="s">
        <v>71</v>
      </c>
    </row>
    <row r="353" spans="1:6" ht="15">
      <c r="A353" s="11" t="s">
        <v>50</v>
      </c>
      <c r="B353" s="12" t="s">
        <v>76</v>
      </c>
      <c r="C353" s="40">
        <v>550</v>
      </c>
      <c r="D353" s="13">
        <v>55.31</v>
      </c>
      <c r="E353" s="28">
        <f t="shared" si="23"/>
        <v>9.943952269029108</v>
      </c>
      <c r="F353" s="12" t="s">
        <v>71</v>
      </c>
    </row>
    <row r="354" spans="1:6" ht="15">
      <c r="A354" s="11" t="s">
        <v>53</v>
      </c>
      <c r="B354" s="12" t="s">
        <v>76</v>
      </c>
      <c r="C354" s="40">
        <v>443</v>
      </c>
      <c r="D354" s="13">
        <v>50.22</v>
      </c>
      <c r="E354" s="28">
        <f t="shared" si="23"/>
        <v>8.821186778176026</v>
      </c>
      <c r="F354" s="12" t="s">
        <v>71</v>
      </c>
    </row>
    <row r="355" spans="1:6" ht="15">
      <c r="A355" s="11" t="s">
        <v>358</v>
      </c>
      <c r="B355" s="12" t="s">
        <v>70</v>
      </c>
      <c r="C355" s="40">
        <v>706</v>
      </c>
      <c r="D355" s="13">
        <v>76.89</v>
      </c>
      <c r="E355" s="28">
        <f t="shared" si="23"/>
        <v>9.18194823774223</v>
      </c>
      <c r="F355" s="12" t="s">
        <v>71</v>
      </c>
    </row>
    <row r="356" spans="1:6" ht="15">
      <c r="A356" s="11" t="s">
        <v>54</v>
      </c>
      <c r="B356" s="12" t="s">
        <v>70</v>
      </c>
      <c r="C356" s="40">
        <v>2245</v>
      </c>
      <c r="D356" s="13">
        <v>36.06</v>
      </c>
      <c r="E356" s="28">
        <f t="shared" si="23"/>
        <v>62.257348863006094</v>
      </c>
      <c r="F356" s="12" t="s">
        <v>71</v>
      </c>
    </row>
    <row r="357" spans="1:6" ht="15">
      <c r="A357" s="11" t="s">
        <v>359</v>
      </c>
      <c r="B357" s="12" t="s">
        <v>76</v>
      </c>
      <c r="C357" s="40">
        <v>484</v>
      </c>
      <c r="D357" s="13">
        <v>42.5</v>
      </c>
      <c r="E357" s="28">
        <f t="shared" si="23"/>
        <v>11.388235294117647</v>
      </c>
      <c r="F357" s="12" t="s">
        <v>71</v>
      </c>
    </row>
    <row r="358" spans="1:6" s="29" customFormat="1" ht="15">
      <c r="A358" s="19" t="s">
        <v>360</v>
      </c>
      <c r="B358" s="20"/>
      <c r="C358" s="35">
        <f>SUM(C348:C357)</f>
        <v>10233</v>
      </c>
      <c r="D358" s="32">
        <f>SUM(D348:D357)</f>
        <v>655.52</v>
      </c>
      <c r="E358" s="31">
        <f t="shared" si="23"/>
        <v>15.6105076885526</v>
      </c>
      <c r="F358" s="20"/>
    </row>
    <row r="359" spans="1:6" ht="15">
      <c r="A359" s="6"/>
      <c r="B359" s="7"/>
      <c r="C359" s="17"/>
      <c r="D359" s="7"/>
      <c r="E359" s="16"/>
      <c r="F359" s="7"/>
    </row>
    <row r="360" spans="1:6" ht="15">
      <c r="A360" s="6"/>
      <c r="B360" s="7"/>
      <c r="C360" s="17"/>
      <c r="D360" s="7"/>
      <c r="E360" s="16"/>
      <c r="F360" s="7"/>
    </row>
    <row r="361" spans="1:6" ht="15">
      <c r="A361" s="10" t="s">
        <v>361</v>
      </c>
      <c r="B361" s="7"/>
      <c r="C361" s="17"/>
      <c r="D361" s="7"/>
      <c r="E361" s="16"/>
      <c r="F361" s="7"/>
    </row>
    <row r="362" spans="1:6" ht="15">
      <c r="A362" s="11" t="s">
        <v>362</v>
      </c>
      <c r="B362" s="12" t="s">
        <v>70</v>
      </c>
      <c r="C362" s="40">
        <v>3511</v>
      </c>
      <c r="D362" s="13">
        <v>3.07</v>
      </c>
      <c r="E362" s="28">
        <f aca="true" t="shared" si="24" ref="E362:E380">C362/D362</f>
        <v>1143.6482084690554</v>
      </c>
      <c r="F362" s="12" t="s">
        <v>71</v>
      </c>
    </row>
    <row r="363" spans="1:6" ht="15">
      <c r="A363" s="11" t="s">
        <v>363</v>
      </c>
      <c r="B363" s="12" t="s">
        <v>70</v>
      </c>
      <c r="C363" s="40">
        <v>3754</v>
      </c>
      <c r="D363" s="13">
        <v>69.6</v>
      </c>
      <c r="E363" s="28">
        <f t="shared" si="24"/>
        <v>53.93678160919541</v>
      </c>
      <c r="F363" s="12" t="s">
        <v>71</v>
      </c>
    </row>
    <row r="364" spans="1:6" ht="15">
      <c r="A364" s="11" t="s">
        <v>364</v>
      </c>
      <c r="B364" s="12" t="s">
        <v>70</v>
      </c>
      <c r="C364" s="40">
        <v>4010</v>
      </c>
      <c r="D364" s="13">
        <v>53.47</v>
      </c>
      <c r="E364" s="28">
        <f t="shared" si="24"/>
        <v>74.99532448101739</v>
      </c>
      <c r="F364" s="12" t="s">
        <v>71</v>
      </c>
    </row>
    <row r="365" spans="1:6" ht="15">
      <c r="A365" s="11" t="s">
        <v>365</v>
      </c>
      <c r="B365" s="12" t="s">
        <v>70</v>
      </c>
      <c r="C365" s="40">
        <v>3057</v>
      </c>
      <c r="D365" s="13">
        <v>10.39</v>
      </c>
      <c r="E365" s="28">
        <f t="shared" si="24"/>
        <v>294.2252165543792</v>
      </c>
      <c r="F365" s="12" t="s">
        <v>71</v>
      </c>
    </row>
    <row r="366" spans="1:6" ht="15">
      <c r="A366" s="11" t="s">
        <v>366</v>
      </c>
      <c r="B366" s="12" t="s">
        <v>70</v>
      </c>
      <c r="C366" s="40">
        <v>1103</v>
      </c>
      <c r="D366" s="13">
        <v>2.97</v>
      </c>
      <c r="E366" s="28">
        <f t="shared" si="24"/>
        <v>371.38047138047136</v>
      </c>
      <c r="F366" s="12" t="s">
        <v>71</v>
      </c>
    </row>
    <row r="367" spans="1:6" ht="15">
      <c r="A367" s="11" t="s">
        <v>367</v>
      </c>
      <c r="B367" s="12" t="s">
        <v>70</v>
      </c>
      <c r="C367" s="40">
        <v>6413</v>
      </c>
      <c r="D367" s="13">
        <v>24.8</v>
      </c>
      <c r="E367" s="28">
        <f t="shared" si="24"/>
        <v>258.58870967741933</v>
      </c>
      <c r="F367" s="12" t="s">
        <v>71</v>
      </c>
    </row>
    <row r="368" spans="1:6" ht="15">
      <c r="A368" s="11" t="s">
        <v>368</v>
      </c>
      <c r="B368" s="12" t="s">
        <v>70</v>
      </c>
      <c r="C368" s="40">
        <v>4247</v>
      </c>
      <c r="D368" s="13">
        <v>21.04</v>
      </c>
      <c r="E368" s="28">
        <f t="shared" si="24"/>
        <v>201.85361216730038</v>
      </c>
      <c r="F368" s="12" t="s">
        <v>71</v>
      </c>
    </row>
    <row r="369" spans="1:6" ht="15">
      <c r="A369" s="11" t="s">
        <v>369</v>
      </c>
      <c r="B369" s="12" t="s">
        <v>70</v>
      </c>
      <c r="C369" s="40">
        <v>11478</v>
      </c>
      <c r="D369" s="13">
        <v>29.93</v>
      </c>
      <c r="E369" s="28">
        <f t="shared" si="24"/>
        <v>383.49482124958234</v>
      </c>
      <c r="F369" s="12" t="s">
        <v>71</v>
      </c>
    </row>
    <row r="370" spans="1:6" ht="15">
      <c r="A370" s="11" t="s">
        <v>370</v>
      </c>
      <c r="B370" s="12" t="s">
        <v>70</v>
      </c>
      <c r="C370" s="40">
        <v>4390</v>
      </c>
      <c r="D370" s="13">
        <v>67.05</v>
      </c>
      <c r="E370" s="28">
        <f t="shared" si="24"/>
        <v>65.47352721849366</v>
      </c>
      <c r="F370" s="12" t="s">
        <v>71</v>
      </c>
    </row>
    <row r="371" spans="1:6" ht="15">
      <c r="A371" s="11" t="s">
        <v>371</v>
      </c>
      <c r="B371" s="12" t="s">
        <v>70</v>
      </c>
      <c r="C371" s="40">
        <v>2413</v>
      </c>
      <c r="D371" s="13">
        <v>74.58</v>
      </c>
      <c r="E371" s="28">
        <f t="shared" si="24"/>
        <v>32.35451863770448</v>
      </c>
      <c r="F371" s="12" t="s">
        <v>71</v>
      </c>
    </row>
    <row r="372" spans="1:6" ht="15">
      <c r="A372" s="11" t="s">
        <v>372</v>
      </c>
      <c r="B372" s="12" t="s">
        <v>70</v>
      </c>
      <c r="C372" s="40">
        <v>4503</v>
      </c>
      <c r="D372" s="13">
        <v>28.81</v>
      </c>
      <c r="E372" s="28">
        <f t="shared" si="24"/>
        <v>156.29989586948977</v>
      </c>
      <c r="F372" s="12" t="s">
        <v>71</v>
      </c>
    </row>
    <row r="373" spans="1:6" ht="15">
      <c r="A373" s="11" t="s">
        <v>373</v>
      </c>
      <c r="B373" s="12" t="s">
        <v>70</v>
      </c>
      <c r="C373" s="40">
        <v>5929</v>
      </c>
      <c r="D373" s="13">
        <v>30.38</v>
      </c>
      <c r="E373" s="28">
        <f t="shared" si="24"/>
        <v>195.16129032258064</v>
      </c>
      <c r="F373" s="12" t="s">
        <v>71</v>
      </c>
    </row>
    <row r="374" spans="1:6" ht="15">
      <c r="A374" s="11" t="s">
        <v>374</v>
      </c>
      <c r="B374" s="12" t="s">
        <v>70</v>
      </c>
      <c r="C374" s="40">
        <v>30489</v>
      </c>
      <c r="D374" s="13">
        <v>41.98</v>
      </c>
      <c r="E374" s="28">
        <f t="shared" si="24"/>
        <v>726.2744163887565</v>
      </c>
      <c r="F374" s="12" t="s">
        <v>71</v>
      </c>
    </row>
    <row r="375" spans="1:6" ht="15">
      <c r="A375" s="11" t="s">
        <v>375</v>
      </c>
      <c r="B375" s="12" t="s">
        <v>70</v>
      </c>
      <c r="C375" s="40">
        <v>5426</v>
      </c>
      <c r="D375" s="13">
        <v>60.77</v>
      </c>
      <c r="E375" s="28">
        <f t="shared" si="24"/>
        <v>89.28747737370412</v>
      </c>
      <c r="F375" s="12" t="s">
        <v>71</v>
      </c>
    </row>
    <row r="376" spans="1:6" ht="15">
      <c r="A376" s="11" t="s">
        <v>376</v>
      </c>
      <c r="B376" s="12" t="s">
        <v>70</v>
      </c>
      <c r="C376" s="40">
        <v>3807</v>
      </c>
      <c r="D376" s="13">
        <v>37.12</v>
      </c>
      <c r="E376" s="28">
        <f t="shared" si="24"/>
        <v>102.55926724137932</v>
      </c>
      <c r="F376" s="12" t="s">
        <v>71</v>
      </c>
    </row>
    <row r="377" spans="1:6" ht="15">
      <c r="A377" s="11" t="s">
        <v>377</v>
      </c>
      <c r="B377" s="12" t="s">
        <v>70</v>
      </c>
      <c r="C377" s="40">
        <v>8647</v>
      </c>
      <c r="D377" s="13">
        <v>51.2</v>
      </c>
      <c r="E377" s="28">
        <f t="shared" si="24"/>
        <v>168.88671875</v>
      </c>
      <c r="F377" s="12" t="s">
        <v>71</v>
      </c>
    </row>
    <row r="378" spans="1:6" ht="15">
      <c r="A378" s="11" t="s">
        <v>378</v>
      </c>
      <c r="B378" s="12" t="s">
        <v>70</v>
      </c>
      <c r="C378" s="40">
        <v>3635</v>
      </c>
      <c r="D378" s="13">
        <v>6.91</v>
      </c>
      <c r="E378" s="28">
        <f t="shared" si="24"/>
        <v>526.0492040520984</v>
      </c>
      <c r="F378" s="12" t="s">
        <v>71</v>
      </c>
    </row>
    <row r="379" spans="1:6" ht="15">
      <c r="A379" s="11" t="s">
        <v>379</v>
      </c>
      <c r="B379" s="12" t="s">
        <v>70</v>
      </c>
      <c r="C379" s="40">
        <v>694</v>
      </c>
      <c r="D379" s="13">
        <v>23.19</v>
      </c>
      <c r="E379" s="28">
        <f t="shared" si="24"/>
        <v>29.92669253988788</v>
      </c>
      <c r="F379" s="12" t="s">
        <v>71</v>
      </c>
    </row>
    <row r="380" spans="1:6" s="29" customFormat="1" ht="15">
      <c r="A380" s="19" t="s">
        <v>162</v>
      </c>
      <c r="B380" s="20"/>
      <c r="C380" s="35">
        <f>SUM(C362:C379)</f>
        <v>107506</v>
      </c>
      <c r="D380" s="32">
        <f>SUM(D362:D379)</f>
        <v>637.2600000000001</v>
      </c>
      <c r="E380" s="31">
        <f t="shared" si="24"/>
        <v>168.70037347393526</v>
      </c>
      <c r="F380" s="20"/>
    </row>
    <row r="381" spans="1:6" ht="15">
      <c r="A381" s="6"/>
      <c r="B381" s="7"/>
      <c r="C381" s="17"/>
      <c r="D381" s="7"/>
      <c r="E381" s="16"/>
      <c r="F381" s="7"/>
    </row>
    <row r="382" spans="1:6" ht="15">
      <c r="A382" s="6"/>
      <c r="B382" s="7"/>
      <c r="C382" s="17"/>
      <c r="D382" s="7"/>
      <c r="E382" s="16"/>
      <c r="F382" s="7"/>
    </row>
    <row r="383" spans="1:6" ht="15">
      <c r="A383" s="10" t="s">
        <v>380</v>
      </c>
      <c r="B383" s="7"/>
      <c r="C383" s="17"/>
      <c r="D383" s="7"/>
      <c r="E383" s="16"/>
      <c r="F383" s="7"/>
    </row>
    <row r="384" spans="1:6" ht="15">
      <c r="A384" s="11" t="s">
        <v>381</v>
      </c>
      <c r="B384" s="12" t="s">
        <v>70</v>
      </c>
      <c r="C384" s="40">
        <v>3556</v>
      </c>
      <c r="D384" s="13">
        <v>77.44</v>
      </c>
      <c r="E384" s="28">
        <f aca="true" t="shared" si="25" ref="E384:E389">C384/D384</f>
        <v>45.91942148760331</v>
      </c>
      <c r="F384" s="12" t="s">
        <v>71</v>
      </c>
    </row>
    <row r="385" spans="1:6" ht="15">
      <c r="A385" s="11" t="s">
        <v>382</v>
      </c>
      <c r="B385" s="12" t="s">
        <v>70</v>
      </c>
      <c r="C385" s="40">
        <v>1003</v>
      </c>
      <c r="D385" s="13">
        <v>98.26</v>
      </c>
      <c r="E385" s="28">
        <f t="shared" si="25"/>
        <v>10.207612456747404</v>
      </c>
      <c r="F385" s="12" t="s">
        <v>71</v>
      </c>
    </row>
    <row r="386" spans="1:6" ht="15">
      <c r="A386" s="11" t="s">
        <v>383</v>
      </c>
      <c r="B386" s="12" t="s">
        <v>70</v>
      </c>
      <c r="C386" s="40">
        <v>1415</v>
      </c>
      <c r="D386" s="13">
        <v>85.52</v>
      </c>
      <c r="E386" s="28">
        <f t="shared" si="25"/>
        <v>16.545837231057064</v>
      </c>
      <c r="F386" s="12" t="s">
        <v>71</v>
      </c>
    </row>
    <row r="387" spans="1:6" ht="15">
      <c r="A387" s="11" t="s">
        <v>384</v>
      </c>
      <c r="B387" s="12" t="s">
        <v>70</v>
      </c>
      <c r="C387" s="40">
        <v>795</v>
      </c>
      <c r="D387" s="13">
        <v>56.64</v>
      </c>
      <c r="E387" s="28">
        <f t="shared" si="25"/>
        <v>14.036016949152541</v>
      </c>
      <c r="F387" s="12" t="s">
        <v>71</v>
      </c>
    </row>
    <row r="388" spans="1:6" ht="15">
      <c r="A388" s="11" t="s">
        <v>385</v>
      </c>
      <c r="B388" s="12" t="s">
        <v>388</v>
      </c>
      <c r="C388" s="40">
        <v>454</v>
      </c>
      <c r="D388" s="13">
        <v>33.96</v>
      </c>
      <c r="E388" s="28">
        <f t="shared" si="25"/>
        <v>13.368669022379269</v>
      </c>
      <c r="F388" s="12" t="s">
        <v>71</v>
      </c>
    </row>
    <row r="389" spans="1:6" s="29" customFormat="1" ht="15">
      <c r="A389" s="19" t="s">
        <v>200</v>
      </c>
      <c r="B389" s="20"/>
      <c r="C389" s="35">
        <f>SUM(C384:C388)</f>
        <v>7223</v>
      </c>
      <c r="D389" s="32">
        <f>SUM(D384:D388)</f>
        <v>351.81999999999994</v>
      </c>
      <c r="E389" s="31">
        <f t="shared" si="25"/>
        <v>20.530384855892223</v>
      </c>
      <c r="F389" s="20"/>
    </row>
    <row r="390" spans="1:6" ht="15">
      <c r="A390" s="21"/>
      <c r="B390" s="7"/>
      <c r="C390" s="17"/>
      <c r="D390" s="7"/>
      <c r="E390" s="16"/>
      <c r="F390" s="7"/>
    </row>
    <row r="391" spans="1:6" ht="15">
      <c r="A391" s="6"/>
      <c r="B391" s="7"/>
      <c r="C391" s="17"/>
      <c r="D391" s="7"/>
      <c r="E391" s="16"/>
      <c r="F391" s="7"/>
    </row>
    <row r="392" spans="1:6" ht="15">
      <c r="A392" s="10" t="s">
        <v>386</v>
      </c>
      <c r="B392" s="7"/>
      <c r="C392" s="17"/>
      <c r="D392" s="7"/>
      <c r="E392" s="16"/>
      <c r="F392" s="7"/>
    </row>
    <row r="393" spans="1:6" ht="15">
      <c r="A393" s="11" t="s">
        <v>387</v>
      </c>
      <c r="B393" s="12" t="s">
        <v>388</v>
      </c>
      <c r="C393" s="40">
        <v>5055</v>
      </c>
      <c r="D393" s="13">
        <v>4.77</v>
      </c>
      <c r="E393" s="28">
        <f aca="true" t="shared" si="26" ref="E393:E449">C393/D393</f>
        <v>1059.748427672956</v>
      </c>
      <c r="F393" s="12" t="s">
        <v>71</v>
      </c>
    </row>
    <row r="394" spans="1:6" ht="15">
      <c r="A394" s="11" t="s">
        <v>389</v>
      </c>
      <c r="B394" s="12" t="s">
        <v>388</v>
      </c>
      <c r="C394" s="40">
        <v>1106</v>
      </c>
      <c r="D394" s="13">
        <v>4.35</v>
      </c>
      <c r="E394" s="28">
        <f t="shared" si="26"/>
        <v>254.2528735632184</v>
      </c>
      <c r="F394" s="12" t="s">
        <v>306</v>
      </c>
    </row>
    <row r="395" spans="1:6" ht="15">
      <c r="A395" s="11" t="s">
        <v>390</v>
      </c>
      <c r="B395" s="12" t="s">
        <v>388</v>
      </c>
      <c r="C395" s="40">
        <v>5883</v>
      </c>
      <c r="D395" s="13">
        <v>13.99</v>
      </c>
      <c r="E395" s="28">
        <f t="shared" si="26"/>
        <v>420.5146533238027</v>
      </c>
      <c r="F395" s="12" t="s">
        <v>391</v>
      </c>
    </row>
    <row r="396" spans="1:6" ht="15">
      <c r="A396" s="11" t="s">
        <v>392</v>
      </c>
      <c r="B396" s="12" t="s">
        <v>388</v>
      </c>
      <c r="C396" s="40">
        <v>3010</v>
      </c>
      <c r="D396" s="13">
        <v>3.79</v>
      </c>
      <c r="E396" s="28">
        <f t="shared" si="26"/>
        <v>794.1952506596306</v>
      </c>
      <c r="F396" s="12" t="s">
        <v>71</v>
      </c>
    </row>
    <row r="397" spans="1:6" ht="15">
      <c r="A397" s="11" t="s">
        <v>393</v>
      </c>
      <c r="B397" s="12">
        <v>2</v>
      </c>
      <c r="C397" s="40">
        <v>1413</v>
      </c>
      <c r="D397" s="13">
        <v>1.99</v>
      </c>
      <c r="E397" s="28">
        <f t="shared" si="26"/>
        <v>710.0502512562814</v>
      </c>
      <c r="F397" s="12" t="s">
        <v>71</v>
      </c>
    </row>
    <row r="398" spans="1:6" ht="15">
      <c r="A398" s="11" t="s">
        <v>394</v>
      </c>
      <c r="B398" s="12" t="s">
        <v>388</v>
      </c>
      <c r="C398" s="40">
        <v>7174</v>
      </c>
      <c r="D398" s="13">
        <v>7.84</v>
      </c>
      <c r="E398" s="28">
        <f t="shared" si="26"/>
        <v>915.0510204081633</v>
      </c>
      <c r="F398" s="12" t="s">
        <v>71</v>
      </c>
    </row>
    <row r="399" spans="1:6" ht="15">
      <c r="A399" s="11" t="s">
        <v>395</v>
      </c>
      <c r="B399" s="12" t="s">
        <v>388</v>
      </c>
      <c r="C399" s="40">
        <v>1268</v>
      </c>
      <c r="D399" s="13">
        <v>1.48</v>
      </c>
      <c r="E399" s="28">
        <f t="shared" si="26"/>
        <v>856.7567567567568</v>
      </c>
      <c r="F399" s="12" t="s">
        <v>71</v>
      </c>
    </row>
    <row r="400" spans="1:6" ht="15">
      <c r="A400" s="11" t="s">
        <v>396</v>
      </c>
      <c r="B400" s="12">
        <v>2</v>
      </c>
      <c r="C400" s="40">
        <v>1761</v>
      </c>
      <c r="D400" s="13">
        <v>4.13</v>
      </c>
      <c r="E400" s="28">
        <f t="shared" si="26"/>
        <v>426.3922518159806</v>
      </c>
      <c r="F400" s="12" t="s">
        <v>71</v>
      </c>
    </row>
    <row r="401" spans="1:6" ht="15">
      <c r="A401" s="11" t="s">
        <v>397</v>
      </c>
      <c r="B401" s="12" t="s">
        <v>388</v>
      </c>
      <c r="C401" s="40">
        <v>3689</v>
      </c>
      <c r="D401" s="13">
        <v>4.15</v>
      </c>
      <c r="E401" s="28">
        <f t="shared" si="26"/>
        <v>888.9156626506024</v>
      </c>
      <c r="F401" s="12" t="s">
        <v>306</v>
      </c>
    </row>
    <row r="402" spans="1:6" ht="15">
      <c r="A402" s="11" t="s">
        <v>398</v>
      </c>
      <c r="B402" s="12" t="s">
        <v>388</v>
      </c>
      <c r="C402" s="40">
        <v>6010</v>
      </c>
      <c r="D402" s="13">
        <v>8.8</v>
      </c>
      <c r="E402" s="28">
        <f t="shared" si="26"/>
        <v>682.9545454545454</v>
      </c>
      <c r="F402" s="12" t="s">
        <v>71</v>
      </c>
    </row>
    <row r="403" spans="1:6" ht="15">
      <c r="A403" s="11" t="s">
        <v>399</v>
      </c>
      <c r="B403" s="12" t="s">
        <v>388</v>
      </c>
      <c r="C403" s="40">
        <v>1463</v>
      </c>
      <c r="D403" s="13">
        <v>1.5</v>
      </c>
      <c r="E403" s="28">
        <f t="shared" si="26"/>
        <v>975.3333333333334</v>
      </c>
      <c r="F403" s="12" t="s">
        <v>306</v>
      </c>
    </row>
    <row r="404" spans="1:6" ht="15">
      <c r="A404" s="11" t="s">
        <v>400</v>
      </c>
      <c r="B404" s="12" t="s">
        <v>388</v>
      </c>
      <c r="C404" s="40">
        <v>1876</v>
      </c>
      <c r="D404" s="13">
        <v>1.57</v>
      </c>
      <c r="E404" s="28">
        <f t="shared" si="26"/>
        <v>1194.904458598726</v>
      </c>
      <c r="F404" s="12" t="s">
        <v>306</v>
      </c>
    </row>
    <row r="405" spans="1:6" ht="15">
      <c r="A405" s="11" t="s">
        <v>401</v>
      </c>
      <c r="B405" s="12" t="s">
        <v>388</v>
      </c>
      <c r="C405" s="40">
        <v>6367</v>
      </c>
      <c r="D405" s="13">
        <v>6.59</v>
      </c>
      <c r="E405" s="28">
        <f t="shared" si="26"/>
        <v>966.1608497723824</v>
      </c>
      <c r="F405" s="12" t="s">
        <v>71</v>
      </c>
    </row>
    <row r="406" spans="1:6" ht="15">
      <c r="A406" s="11" t="s">
        <v>402</v>
      </c>
      <c r="B406" s="12" t="s">
        <v>388</v>
      </c>
      <c r="C406" s="40">
        <v>4038</v>
      </c>
      <c r="D406" s="13">
        <v>5</v>
      </c>
      <c r="E406" s="28">
        <f t="shared" si="26"/>
        <v>807.6</v>
      </c>
      <c r="F406" s="12" t="s">
        <v>71</v>
      </c>
    </row>
    <row r="407" spans="1:6" ht="15">
      <c r="A407" s="11" t="s">
        <v>403</v>
      </c>
      <c r="B407" s="12" t="s">
        <v>388</v>
      </c>
      <c r="C407" s="40">
        <v>3120</v>
      </c>
      <c r="D407" s="13">
        <v>6.91</v>
      </c>
      <c r="E407" s="28">
        <f t="shared" si="26"/>
        <v>451.51953690303907</v>
      </c>
      <c r="F407" s="12" t="s">
        <v>71</v>
      </c>
    </row>
    <row r="408" spans="1:6" ht="15">
      <c r="A408" s="11" t="s">
        <v>404</v>
      </c>
      <c r="B408" s="12" t="s">
        <v>388</v>
      </c>
      <c r="C408" s="40">
        <v>6324</v>
      </c>
      <c r="D408" s="13">
        <v>14.31</v>
      </c>
      <c r="E408" s="28">
        <f t="shared" si="26"/>
        <v>441.9287211740042</v>
      </c>
      <c r="F408" s="12" t="s">
        <v>71</v>
      </c>
    </row>
    <row r="409" spans="1:6" ht="15">
      <c r="A409" s="11" t="s">
        <v>405</v>
      </c>
      <c r="B409" s="12" t="s">
        <v>388</v>
      </c>
      <c r="C409" s="40">
        <v>5961</v>
      </c>
      <c r="D409" s="13">
        <v>3.39</v>
      </c>
      <c r="E409" s="28">
        <f t="shared" si="26"/>
        <v>1758.4070796460176</v>
      </c>
      <c r="F409" s="12" t="s">
        <v>71</v>
      </c>
    </row>
    <row r="410" spans="1:6" ht="15">
      <c r="A410" s="11" t="s">
        <v>406</v>
      </c>
      <c r="B410" s="12" t="s">
        <v>388</v>
      </c>
      <c r="C410" s="40">
        <v>3941</v>
      </c>
      <c r="D410" s="13">
        <v>4.15</v>
      </c>
      <c r="E410" s="28">
        <f t="shared" si="26"/>
        <v>949.6385542168674</v>
      </c>
      <c r="F410" s="12" t="s">
        <v>71</v>
      </c>
    </row>
    <row r="411" spans="1:6" ht="15">
      <c r="A411" s="11" t="s">
        <v>407</v>
      </c>
      <c r="B411" s="12" t="s">
        <v>388</v>
      </c>
      <c r="C411" s="40">
        <v>2890</v>
      </c>
      <c r="D411" s="13">
        <v>4.13</v>
      </c>
      <c r="E411" s="28">
        <f t="shared" si="26"/>
        <v>699.7578692493947</v>
      </c>
      <c r="F411" s="12" t="s">
        <v>71</v>
      </c>
    </row>
    <row r="412" spans="1:6" ht="15">
      <c r="A412" s="11" t="s">
        <v>408</v>
      </c>
      <c r="B412" s="12" t="s">
        <v>388</v>
      </c>
      <c r="C412" s="40">
        <v>5266</v>
      </c>
      <c r="D412" s="13">
        <v>6.93</v>
      </c>
      <c r="E412" s="28">
        <f t="shared" si="26"/>
        <v>759.88455988456</v>
      </c>
      <c r="F412" s="12" t="s">
        <v>71</v>
      </c>
    </row>
    <row r="413" spans="1:6" ht="15">
      <c r="A413" s="11" t="s">
        <v>409</v>
      </c>
      <c r="B413" s="12">
        <v>4</v>
      </c>
      <c r="C413" s="40">
        <v>704</v>
      </c>
      <c r="D413" s="13">
        <v>1.87</v>
      </c>
      <c r="E413" s="28">
        <f t="shared" si="26"/>
        <v>376.4705882352941</v>
      </c>
      <c r="F413" s="12" t="s">
        <v>78</v>
      </c>
    </row>
    <row r="414" spans="1:6" ht="15">
      <c r="A414" s="11" t="s">
        <v>410</v>
      </c>
      <c r="B414" s="12" t="s">
        <v>388</v>
      </c>
      <c r="C414" s="40">
        <v>2472</v>
      </c>
      <c r="D414" s="13">
        <v>1.99</v>
      </c>
      <c r="E414" s="28">
        <f t="shared" si="26"/>
        <v>1242.211055276382</v>
      </c>
      <c r="F414" s="12" t="s">
        <v>71</v>
      </c>
    </row>
    <row r="415" spans="1:6" ht="15">
      <c r="A415" s="11" t="s">
        <v>411</v>
      </c>
      <c r="B415" s="12" t="s">
        <v>388</v>
      </c>
      <c r="C415" s="40">
        <v>3025</v>
      </c>
      <c r="D415" s="13">
        <v>12.91</v>
      </c>
      <c r="E415" s="28">
        <f t="shared" si="26"/>
        <v>234.3144848954299</v>
      </c>
      <c r="F415" s="12" t="s">
        <v>71</v>
      </c>
    </row>
    <row r="416" spans="1:6" ht="15">
      <c r="A416" s="11" t="s">
        <v>412</v>
      </c>
      <c r="B416" s="12" t="s">
        <v>388</v>
      </c>
      <c r="C416" s="40">
        <v>2831</v>
      </c>
      <c r="D416" s="13">
        <v>11.13</v>
      </c>
      <c r="E416" s="28">
        <f t="shared" si="26"/>
        <v>254.35759209344113</v>
      </c>
      <c r="F416" s="12" t="s">
        <v>71</v>
      </c>
    </row>
    <row r="417" spans="1:6" ht="15">
      <c r="A417" s="11" t="s">
        <v>413</v>
      </c>
      <c r="B417" s="12" t="s">
        <v>388</v>
      </c>
      <c r="C417" s="40">
        <v>7421</v>
      </c>
      <c r="D417" s="13">
        <v>5.3</v>
      </c>
      <c r="E417" s="28">
        <f t="shared" si="26"/>
        <v>1400.188679245283</v>
      </c>
      <c r="F417" s="12" t="s">
        <v>71</v>
      </c>
    </row>
    <row r="418" spans="1:6" ht="15">
      <c r="A418" s="11" t="s">
        <v>414</v>
      </c>
      <c r="B418" s="12" t="s">
        <v>388</v>
      </c>
      <c r="C418" s="40">
        <v>2156</v>
      </c>
      <c r="D418" s="13">
        <v>14.1</v>
      </c>
      <c r="E418" s="28">
        <f t="shared" si="26"/>
        <v>152.90780141843973</v>
      </c>
      <c r="F418" s="12" t="s">
        <v>71</v>
      </c>
    </row>
    <row r="419" spans="1:6" ht="15">
      <c r="A419" s="11" t="s">
        <v>415</v>
      </c>
      <c r="B419" s="12">
        <v>3</v>
      </c>
      <c r="C419" s="40">
        <v>3784</v>
      </c>
      <c r="D419" s="13">
        <v>4.81</v>
      </c>
      <c r="E419" s="28">
        <f t="shared" si="26"/>
        <v>786.6943866943867</v>
      </c>
      <c r="F419" s="12" t="s">
        <v>71</v>
      </c>
    </row>
    <row r="420" spans="1:6" ht="15">
      <c r="A420" s="11" t="s">
        <v>416</v>
      </c>
      <c r="B420" s="12" t="s">
        <v>388</v>
      </c>
      <c r="C420" s="40">
        <v>2829</v>
      </c>
      <c r="D420" s="13">
        <v>1.74</v>
      </c>
      <c r="E420" s="28">
        <f t="shared" si="26"/>
        <v>1625.8620689655172</v>
      </c>
      <c r="F420" s="12" t="s">
        <v>71</v>
      </c>
    </row>
    <row r="421" spans="1:6" ht="15">
      <c r="A421" s="11" t="s">
        <v>417</v>
      </c>
      <c r="B421" s="12" t="s">
        <v>388</v>
      </c>
      <c r="C421" s="40">
        <v>1690</v>
      </c>
      <c r="D421" s="13">
        <v>2.23</v>
      </c>
      <c r="E421" s="28">
        <f t="shared" si="26"/>
        <v>757.847533632287</v>
      </c>
      <c r="F421" s="12" t="s">
        <v>71</v>
      </c>
    </row>
    <row r="422" spans="1:6" ht="15">
      <c r="A422" s="11" t="s">
        <v>418</v>
      </c>
      <c r="B422" s="12" t="s">
        <v>388</v>
      </c>
      <c r="C422" s="40">
        <v>3193</v>
      </c>
      <c r="D422" s="13">
        <v>4.66</v>
      </c>
      <c r="E422" s="28">
        <f t="shared" si="26"/>
        <v>685.1931330472103</v>
      </c>
      <c r="F422" s="12" t="s">
        <v>71</v>
      </c>
    </row>
    <row r="423" spans="1:6" ht="15">
      <c r="A423" s="11" t="s">
        <v>419</v>
      </c>
      <c r="B423" s="12" t="s">
        <v>388</v>
      </c>
      <c r="C423" s="40">
        <v>7836</v>
      </c>
      <c r="D423" s="13">
        <v>19.5</v>
      </c>
      <c r="E423" s="28">
        <f t="shared" si="26"/>
        <v>401.84615384615387</v>
      </c>
      <c r="F423" s="12" t="s">
        <v>71</v>
      </c>
    </row>
    <row r="424" spans="1:6" ht="15">
      <c r="A424" s="11" t="s">
        <v>420</v>
      </c>
      <c r="B424" s="12" t="s">
        <v>388</v>
      </c>
      <c r="C424" s="40">
        <v>1567</v>
      </c>
      <c r="D424" s="13">
        <v>4.24</v>
      </c>
      <c r="E424" s="28">
        <f t="shared" si="26"/>
        <v>369.5754716981132</v>
      </c>
      <c r="F424" s="12" t="s">
        <v>306</v>
      </c>
    </row>
    <row r="425" spans="1:6" ht="15">
      <c r="A425" s="11" t="s">
        <v>421</v>
      </c>
      <c r="B425" s="12" t="s">
        <v>388</v>
      </c>
      <c r="C425" s="40">
        <v>2638</v>
      </c>
      <c r="D425" s="13">
        <v>2.23</v>
      </c>
      <c r="E425" s="28">
        <f t="shared" si="26"/>
        <v>1182.9596412556054</v>
      </c>
      <c r="F425" s="12" t="s">
        <v>71</v>
      </c>
    </row>
    <row r="426" spans="1:6" ht="15">
      <c r="A426" s="11" t="s">
        <v>422</v>
      </c>
      <c r="B426" s="12" t="s">
        <v>388</v>
      </c>
      <c r="C426" s="40">
        <v>1618</v>
      </c>
      <c r="D426" s="13">
        <v>1.55</v>
      </c>
      <c r="E426" s="28">
        <f t="shared" si="26"/>
        <v>1043.8709677419354</v>
      </c>
      <c r="F426" s="12" t="s">
        <v>306</v>
      </c>
    </row>
    <row r="427" spans="1:6" ht="15">
      <c r="A427" s="11" t="s">
        <v>423</v>
      </c>
      <c r="B427" s="12" t="s">
        <v>388</v>
      </c>
      <c r="C427" s="40">
        <v>2139</v>
      </c>
      <c r="D427" s="13">
        <v>3.18</v>
      </c>
      <c r="E427" s="28">
        <f t="shared" si="26"/>
        <v>672.6415094339623</v>
      </c>
      <c r="F427" s="12" t="s">
        <v>306</v>
      </c>
    </row>
    <row r="428" spans="1:6" ht="15">
      <c r="A428" s="11" t="s">
        <v>424</v>
      </c>
      <c r="B428" s="12" t="s">
        <v>388</v>
      </c>
      <c r="C428" s="40">
        <v>1312</v>
      </c>
      <c r="D428" s="13">
        <v>2.23</v>
      </c>
      <c r="E428" s="28">
        <f t="shared" si="26"/>
        <v>588.3408071748879</v>
      </c>
      <c r="F428" s="12" t="s">
        <v>306</v>
      </c>
    </row>
    <row r="429" spans="1:6" ht="15">
      <c r="A429" s="11" t="s">
        <v>425</v>
      </c>
      <c r="B429" s="12" t="s">
        <v>388</v>
      </c>
      <c r="C429" s="40">
        <v>2828</v>
      </c>
      <c r="D429" s="13">
        <v>6.7</v>
      </c>
      <c r="E429" s="28">
        <f t="shared" si="26"/>
        <v>422.08955223880594</v>
      </c>
      <c r="F429" s="12" t="s">
        <v>71</v>
      </c>
    </row>
    <row r="430" spans="1:6" ht="15">
      <c r="A430" s="11" t="s">
        <v>426</v>
      </c>
      <c r="B430" s="12" t="s">
        <v>388</v>
      </c>
      <c r="C430" s="40">
        <v>5836</v>
      </c>
      <c r="D430" s="13">
        <v>6.47</v>
      </c>
      <c r="E430" s="28">
        <f t="shared" si="26"/>
        <v>902.0092735703246</v>
      </c>
      <c r="F430" s="12" t="s">
        <v>71</v>
      </c>
    </row>
    <row r="431" spans="1:6" ht="15">
      <c r="A431" s="11" t="s">
        <v>427</v>
      </c>
      <c r="B431" s="12" t="s">
        <v>388</v>
      </c>
      <c r="C431" s="40">
        <v>1607</v>
      </c>
      <c r="D431" s="13">
        <v>13.36</v>
      </c>
      <c r="E431" s="28">
        <f t="shared" si="26"/>
        <v>120.28443113772455</v>
      </c>
      <c r="F431" s="12" t="s">
        <v>71</v>
      </c>
    </row>
    <row r="432" spans="1:6" ht="15">
      <c r="A432" s="11" t="s">
        <v>428</v>
      </c>
      <c r="B432" s="12" t="s">
        <v>388</v>
      </c>
      <c r="C432" s="40">
        <v>3302</v>
      </c>
      <c r="D432" s="13">
        <v>2.97</v>
      </c>
      <c r="E432" s="28">
        <f t="shared" si="26"/>
        <v>1111.7845117845118</v>
      </c>
      <c r="F432" s="12" t="s">
        <v>71</v>
      </c>
    </row>
    <row r="433" spans="1:6" ht="15">
      <c r="A433" s="11" t="s">
        <v>429</v>
      </c>
      <c r="B433" s="12" t="s">
        <v>388</v>
      </c>
      <c r="C433" s="40">
        <v>4888</v>
      </c>
      <c r="D433" s="13">
        <v>12.1</v>
      </c>
      <c r="E433" s="28">
        <f t="shared" si="26"/>
        <v>403.9669421487603</v>
      </c>
      <c r="F433" s="12" t="s">
        <v>71</v>
      </c>
    </row>
    <row r="434" spans="1:6" ht="15">
      <c r="A434" s="11" t="s">
        <v>430</v>
      </c>
      <c r="B434" s="12" t="s">
        <v>388</v>
      </c>
      <c r="C434" s="40">
        <v>5036</v>
      </c>
      <c r="D434" s="13">
        <v>13.04</v>
      </c>
      <c r="E434" s="28">
        <f t="shared" si="26"/>
        <v>386.19631901840495</v>
      </c>
      <c r="F434" s="12" t="s">
        <v>71</v>
      </c>
    </row>
    <row r="435" spans="1:6" ht="15">
      <c r="A435" s="11" t="s">
        <v>431</v>
      </c>
      <c r="B435" s="12" t="s">
        <v>388</v>
      </c>
      <c r="C435" s="40">
        <v>3587</v>
      </c>
      <c r="D435" s="13">
        <v>3.07</v>
      </c>
      <c r="E435" s="28">
        <f t="shared" si="26"/>
        <v>1168.4039087947883</v>
      </c>
      <c r="F435" s="12" t="s">
        <v>71</v>
      </c>
    </row>
    <row r="436" spans="1:6" ht="15">
      <c r="A436" s="11" t="s">
        <v>432</v>
      </c>
      <c r="B436" s="12" t="s">
        <v>388</v>
      </c>
      <c r="C436" s="40">
        <v>2706</v>
      </c>
      <c r="D436" s="13">
        <v>1.63</v>
      </c>
      <c r="E436" s="28">
        <f t="shared" si="26"/>
        <v>1660.1226993865032</v>
      </c>
      <c r="F436" s="12" t="s">
        <v>71</v>
      </c>
    </row>
    <row r="437" spans="1:6" ht="15">
      <c r="A437" s="11" t="s">
        <v>433</v>
      </c>
      <c r="B437" s="12" t="s">
        <v>388</v>
      </c>
      <c r="C437" s="40">
        <v>3284</v>
      </c>
      <c r="D437" s="13">
        <v>5.3</v>
      </c>
      <c r="E437" s="28">
        <f t="shared" si="26"/>
        <v>619.622641509434</v>
      </c>
      <c r="F437" s="12" t="s">
        <v>71</v>
      </c>
    </row>
    <row r="438" spans="1:6" ht="15">
      <c r="A438" s="11" t="s">
        <v>434</v>
      </c>
      <c r="B438" s="12" t="s">
        <v>388</v>
      </c>
      <c r="C438" s="40">
        <v>2511</v>
      </c>
      <c r="D438" s="13">
        <v>3.5</v>
      </c>
      <c r="E438" s="28">
        <f t="shared" si="26"/>
        <v>717.4285714285714</v>
      </c>
      <c r="F438" s="12" t="s">
        <v>71</v>
      </c>
    </row>
    <row r="439" spans="1:6" ht="15">
      <c r="A439" s="11" t="s">
        <v>435</v>
      </c>
      <c r="B439" s="12" t="s">
        <v>388</v>
      </c>
      <c r="C439" s="40">
        <v>8445</v>
      </c>
      <c r="D439" s="13">
        <v>7.77</v>
      </c>
      <c r="E439" s="28">
        <f t="shared" si="26"/>
        <v>1086.872586872587</v>
      </c>
      <c r="F439" s="12" t="s">
        <v>391</v>
      </c>
    </row>
    <row r="440" spans="1:6" ht="15">
      <c r="A440" s="11" t="s">
        <v>436</v>
      </c>
      <c r="B440" s="12" t="s">
        <v>388</v>
      </c>
      <c r="C440" s="40">
        <v>6527</v>
      </c>
      <c r="D440" s="13">
        <v>11.66</v>
      </c>
      <c r="E440" s="28">
        <f t="shared" si="26"/>
        <v>559.7770154373928</v>
      </c>
      <c r="F440" s="12" t="s">
        <v>71</v>
      </c>
    </row>
    <row r="441" spans="1:6" ht="15">
      <c r="A441" s="11" t="s">
        <v>437</v>
      </c>
      <c r="B441" s="12" t="s">
        <v>388</v>
      </c>
      <c r="C441" s="40">
        <v>6376</v>
      </c>
      <c r="D441" s="13">
        <v>7.14</v>
      </c>
      <c r="E441" s="28">
        <f t="shared" si="26"/>
        <v>892.9971988795519</v>
      </c>
      <c r="F441" s="12" t="s">
        <v>71</v>
      </c>
    </row>
    <row r="442" spans="1:6" ht="15">
      <c r="A442" s="11" t="s">
        <v>438</v>
      </c>
      <c r="B442" s="12" t="s">
        <v>388</v>
      </c>
      <c r="C442" s="40">
        <v>2120</v>
      </c>
      <c r="D442" s="13">
        <v>2.97</v>
      </c>
      <c r="E442" s="28">
        <f t="shared" si="26"/>
        <v>713.8047138047137</v>
      </c>
      <c r="F442" s="12" t="s">
        <v>306</v>
      </c>
    </row>
    <row r="443" spans="1:6" ht="15">
      <c r="A443" s="11" t="s">
        <v>439</v>
      </c>
      <c r="B443" s="12" t="s">
        <v>388</v>
      </c>
      <c r="C443" s="40">
        <v>1094</v>
      </c>
      <c r="D443" s="13">
        <v>1.23</v>
      </c>
      <c r="E443" s="28">
        <f t="shared" si="26"/>
        <v>889.4308943089432</v>
      </c>
      <c r="F443" s="12" t="s">
        <v>306</v>
      </c>
    </row>
    <row r="444" spans="1:6" ht="15">
      <c r="A444" s="11" t="s">
        <v>442</v>
      </c>
      <c r="B444" s="12" t="s">
        <v>388</v>
      </c>
      <c r="C444" s="40">
        <v>1438</v>
      </c>
      <c r="D444" s="13">
        <v>1.04</v>
      </c>
      <c r="E444" s="28">
        <f t="shared" si="26"/>
        <v>1382.6923076923076</v>
      </c>
      <c r="F444" s="12" t="s">
        <v>306</v>
      </c>
    </row>
    <row r="445" spans="1:6" ht="15">
      <c r="A445" s="11" t="s">
        <v>443</v>
      </c>
      <c r="B445" s="12" t="s">
        <v>388</v>
      </c>
      <c r="C445" s="40">
        <v>4704</v>
      </c>
      <c r="D445" s="13">
        <v>5.24</v>
      </c>
      <c r="E445" s="28">
        <f t="shared" si="26"/>
        <v>897.7099236641221</v>
      </c>
      <c r="F445" s="12" t="s">
        <v>391</v>
      </c>
    </row>
    <row r="446" spans="1:6" ht="15">
      <c r="A446" s="11" t="s">
        <v>444</v>
      </c>
      <c r="B446" s="12" t="s">
        <v>388</v>
      </c>
      <c r="C446" s="40">
        <v>3426</v>
      </c>
      <c r="D446" s="13">
        <v>3.69</v>
      </c>
      <c r="E446" s="28">
        <f t="shared" si="26"/>
        <v>928.4552845528456</v>
      </c>
      <c r="F446" s="12" t="s">
        <v>71</v>
      </c>
    </row>
    <row r="447" spans="1:6" ht="15">
      <c r="A447" s="11" t="s">
        <v>445</v>
      </c>
      <c r="B447" s="12" t="s">
        <v>388</v>
      </c>
      <c r="C447" s="40">
        <v>2168</v>
      </c>
      <c r="D447" s="13">
        <v>2.97</v>
      </c>
      <c r="E447" s="28">
        <f t="shared" si="26"/>
        <v>729.9663299663299</v>
      </c>
      <c r="F447" s="12" t="s">
        <v>71</v>
      </c>
    </row>
    <row r="448" spans="1:6" ht="15">
      <c r="A448" s="11" t="s">
        <v>446</v>
      </c>
      <c r="B448" s="12" t="s">
        <v>388</v>
      </c>
      <c r="C448" s="40">
        <v>4364</v>
      </c>
      <c r="D448" s="13">
        <v>3.9</v>
      </c>
      <c r="E448" s="28">
        <f t="shared" si="26"/>
        <v>1118.974358974359</v>
      </c>
      <c r="F448" s="12" t="s">
        <v>71</v>
      </c>
    </row>
    <row r="449" spans="1:6" s="29" customFormat="1" ht="15">
      <c r="A449" s="19" t="s">
        <v>447</v>
      </c>
      <c r="B449" s="20"/>
      <c r="C449" s="35">
        <f>SUM(C393:C448)</f>
        <v>201077</v>
      </c>
      <c r="D449" s="32">
        <f>SUM(D393:D448)-5.24-7.77-13.99</f>
        <v>292.19000000000005</v>
      </c>
      <c r="E449" s="31">
        <f t="shared" si="26"/>
        <v>688.1720798110817</v>
      </c>
      <c r="F449" s="20"/>
    </row>
    <row r="450" spans="1:6" ht="15">
      <c r="A450" s="6"/>
      <c r="B450" s="7"/>
      <c r="C450" s="17"/>
      <c r="D450" s="7"/>
      <c r="E450" s="16"/>
      <c r="F450" s="7"/>
    </row>
    <row r="451" spans="1:6" ht="15">
      <c r="A451" s="6"/>
      <c r="B451" s="7"/>
      <c r="C451" s="17"/>
      <c r="D451" s="7"/>
      <c r="E451" s="16"/>
      <c r="F451" s="7"/>
    </row>
    <row r="452" spans="1:6" ht="15">
      <c r="A452" s="10" t="s">
        <v>448</v>
      </c>
      <c r="B452" s="7"/>
      <c r="C452" s="17"/>
      <c r="D452" s="7"/>
      <c r="E452" s="16"/>
      <c r="F452" s="7"/>
    </row>
    <row r="453" spans="1:6" ht="15">
      <c r="A453" s="11" t="s">
        <v>449</v>
      </c>
      <c r="B453" s="12" t="s">
        <v>70</v>
      </c>
      <c r="C453" s="40">
        <v>874</v>
      </c>
      <c r="D453" s="13">
        <v>73.5</v>
      </c>
      <c r="E453" s="28">
        <f aca="true" t="shared" si="27" ref="E453:E463">C453/D453</f>
        <v>11.891156462585034</v>
      </c>
      <c r="F453" s="12" t="s">
        <v>71</v>
      </c>
    </row>
    <row r="454" spans="1:6" ht="15">
      <c r="A454" s="11" t="s">
        <v>450</v>
      </c>
      <c r="B454" s="12" t="s">
        <v>70</v>
      </c>
      <c r="C454" s="40">
        <v>2192</v>
      </c>
      <c r="D454" s="13">
        <v>52.92</v>
      </c>
      <c r="E454" s="28">
        <f t="shared" si="27"/>
        <v>41.42101284958428</v>
      </c>
      <c r="F454" s="12" t="s">
        <v>71</v>
      </c>
    </row>
    <row r="455" spans="1:6" ht="15">
      <c r="A455" s="11" t="s">
        <v>451</v>
      </c>
      <c r="B455" s="12" t="s">
        <v>70</v>
      </c>
      <c r="C455" s="40">
        <v>5005</v>
      </c>
      <c r="D455" s="13">
        <v>31.31</v>
      </c>
      <c r="E455" s="28">
        <f t="shared" si="27"/>
        <v>159.85308208240178</v>
      </c>
      <c r="F455" s="12" t="s">
        <v>71</v>
      </c>
    </row>
    <row r="456" spans="1:6" ht="15">
      <c r="A456" s="11" t="s">
        <v>452</v>
      </c>
      <c r="B456" s="12" t="s">
        <v>70</v>
      </c>
      <c r="C456" s="40">
        <v>1727</v>
      </c>
      <c r="D456" s="13">
        <v>38.12</v>
      </c>
      <c r="E456" s="28">
        <f t="shared" si="27"/>
        <v>45.30430220356769</v>
      </c>
      <c r="F456" s="12" t="s">
        <v>71</v>
      </c>
    </row>
    <row r="457" spans="1:6" ht="15">
      <c r="A457" s="11" t="s">
        <v>453</v>
      </c>
      <c r="B457" s="12" t="s">
        <v>70</v>
      </c>
      <c r="C457" s="40">
        <v>6535</v>
      </c>
      <c r="D457" s="13">
        <v>17.19</v>
      </c>
      <c r="E457" s="28">
        <f t="shared" si="27"/>
        <v>380.16288539848745</v>
      </c>
      <c r="F457" s="12" t="s">
        <v>71</v>
      </c>
    </row>
    <row r="458" spans="1:6" ht="15">
      <c r="A458" s="11" t="s">
        <v>454</v>
      </c>
      <c r="B458" s="12" t="s">
        <v>70</v>
      </c>
      <c r="C458" s="40">
        <v>3909</v>
      </c>
      <c r="D458" s="13">
        <v>50.35</v>
      </c>
      <c r="E458" s="28">
        <f t="shared" si="27"/>
        <v>77.63654419066535</v>
      </c>
      <c r="F458" s="12" t="s">
        <v>71</v>
      </c>
    </row>
    <row r="459" spans="1:6" ht="15">
      <c r="A459" s="11" t="s">
        <v>455</v>
      </c>
      <c r="B459" s="12" t="s">
        <v>70</v>
      </c>
      <c r="C459" s="40">
        <v>3801</v>
      </c>
      <c r="D459" s="13">
        <v>10.37</v>
      </c>
      <c r="E459" s="28">
        <f t="shared" si="27"/>
        <v>366.53809064609453</v>
      </c>
      <c r="F459" s="12" t="s">
        <v>71</v>
      </c>
    </row>
    <row r="460" spans="1:6" ht="15">
      <c r="A460" s="11" t="s">
        <v>456</v>
      </c>
      <c r="B460" s="12" t="s">
        <v>70</v>
      </c>
      <c r="C460" s="40">
        <v>1438</v>
      </c>
      <c r="D460" s="13">
        <v>81.26</v>
      </c>
      <c r="E460" s="28">
        <f t="shared" si="27"/>
        <v>17.696283534334235</v>
      </c>
      <c r="F460" s="12" t="s">
        <v>71</v>
      </c>
    </row>
    <row r="461" spans="1:6" ht="15">
      <c r="A461" s="11" t="s">
        <v>457</v>
      </c>
      <c r="B461" s="12" t="s">
        <v>70</v>
      </c>
      <c r="C461" s="40">
        <v>2710</v>
      </c>
      <c r="D461" s="13">
        <v>73.78</v>
      </c>
      <c r="E461" s="28">
        <f t="shared" si="27"/>
        <v>36.73082136080239</v>
      </c>
      <c r="F461" s="12" t="s">
        <v>71</v>
      </c>
    </row>
    <row r="462" spans="1:6" ht="15">
      <c r="A462" s="11" t="s">
        <v>458</v>
      </c>
      <c r="B462" s="12" t="s">
        <v>70</v>
      </c>
      <c r="C462" s="40">
        <v>1334</v>
      </c>
      <c r="D462" s="13">
        <v>65.25</v>
      </c>
      <c r="E462" s="28">
        <f t="shared" si="27"/>
        <v>20.444444444444443</v>
      </c>
      <c r="F462" s="12" t="s">
        <v>71</v>
      </c>
    </row>
    <row r="463" spans="1:6" s="29" customFormat="1" ht="15">
      <c r="A463" s="19" t="s">
        <v>360</v>
      </c>
      <c r="B463" s="20"/>
      <c r="C463" s="35">
        <f>SUM(C453:C462)</f>
        <v>29525</v>
      </c>
      <c r="D463" s="32">
        <f>SUM(D453:D462)</f>
        <v>494.04999999999995</v>
      </c>
      <c r="E463" s="31">
        <f t="shared" si="27"/>
        <v>59.76115777755288</v>
      </c>
      <c r="F463" s="20"/>
    </row>
    <row r="464" spans="1:6" ht="15">
      <c r="A464" s="6"/>
      <c r="B464" s="7"/>
      <c r="C464" s="17"/>
      <c r="D464" s="7"/>
      <c r="E464" s="16"/>
      <c r="F464" s="7"/>
    </row>
    <row r="465" spans="1:6" ht="15">
      <c r="A465" s="6"/>
      <c r="B465" s="7"/>
      <c r="C465" s="17"/>
      <c r="D465" s="7"/>
      <c r="E465" s="16"/>
      <c r="F465" s="7"/>
    </row>
    <row r="466" spans="1:6" ht="15">
      <c r="A466" s="10" t="s">
        <v>459</v>
      </c>
      <c r="B466" s="7"/>
      <c r="C466" s="17"/>
      <c r="D466" s="7"/>
      <c r="E466" s="16"/>
      <c r="F466" s="7"/>
    </row>
    <row r="467" spans="1:6" ht="15">
      <c r="A467" s="11" t="s">
        <v>460</v>
      </c>
      <c r="B467" s="12" t="s">
        <v>70</v>
      </c>
      <c r="C467" s="40">
        <v>1293</v>
      </c>
      <c r="D467" s="13">
        <v>360.5</v>
      </c>
      <c r="E467" s="28">
        <f aca="true" t="shared" si="28" ref="E467:E482">C467/D467</f>
        <v>3.5866851595006937</v>
      </c>
      <c r="F467" s="12" t="s">
        <v>71</v>
      </c>
    </row>
    <row r="468" spans="1:6" ht="15">
      <c r="A468" s="11" t="s">
        <v>461</v>
      </c>
      <c r="B468" s="12" t="s">
        <v>70</v>
      </c>
      <c r="C468" s="40">
        <v>2233</v>
      </c>
      <c r="D468" s="13">
        <v>303.38</v>
      </c>
      <c r="E468" s="28">
        <f t="shared" si="28"/>
        <v>7.3604060913705585</v>
      </c>
      <c r="F468" s="12" t="s">
        <v>71</v>
      </c>
    </row>
    <row r="469" spans="1:6" ht="15">
      <c r="A469" s="11" t="s">
        <v>44</v>
      </c>
      <c r="B469" s="12" t="s">
        <v>70</v>
      </c>
      <c r="C469" s="40">
        <v>1367</v>
      </c>
      <c r="D469" s="13">
        <v>38.03</v>
      </c>
      <c r="E469" s="28">
        <f t="shared" si="28"/>
        <v>35.94530633710229</v>
      </c>
      <c r="F469" s="12" t="s">
        <v>71</v>
      </c>
    </row>
    <row r="470" spans="1:6" ht="15">
      <c r="A470" s="11" t="s">
        <v>462</v>
      </c>
      <c r="B470" s="12">
        <v>5</v>
      </c>
      <c r="C470" s="40">
        <v>1505</v>
      </c>
      <c r="D470" s="13">
        <v>114.37</v>
      </c>
      <c r="E470" s="28">
        <f t="shared" si="28"/>
        <v>13.15904520416193</v>
      </c>
      <c r="F470" s="12" t="s">
        <v>71</v>
      </c>
    </row>
    <row r="471" spans="1:6" ht="15">
      <c r="A471" s="11" t="s">
        <v>463</v>
      </c>
      <c r="B471" s="18" t="s">
        <v>88</v>
      </c>
      <c r="C471" s="40">
        <v>2607</v>
      </c>
      <c r="D471" s="13">
        <v>27.54</v>
      </c>
      <c r="E471" s="28">
        <f t="shared" si="28"/>
        <v>94.66230936819173</v>
      </c>
      <c r="F471" s="12" t="s">
        <v>71</v>
      </c>
    </row>
    <row r="472" spans="1:6" ht="15">
      <c r="A472" s="11" t="s">
        <v>464</v>
      </c>
      <c r="B472" s="12" t="s">
        <v>99</v>
      </c>
      <c r="C472" s="40">
        <v>609</v>
      </c>
      <c r="D472" s="13">
        <v>2.65</v>
      </c>
      <c r="E472" s="28">
        <f t="shared" si="28"/>
        <v>229.811320754717</v>
      </c>
      <c r="F472" s="12" t="s">
        <v>71</v>
      </c>
    </row>
    <row r="473" spans="1:6" ht="15">
      <c r="A473" s="11" t="s">
        <v>465</v>
      </c>
      <c r="B473" s="12" t="s">
        <v>138</v>
      </c>
      <c r="C473" s="40">
        <v>661</v>
      </c>
      <c r="D473" s="13">
        <v>24.38</v>
      </c>
      <c r="E473" s="28">
        <f t="shared" si="28"/>
        <v>27.112387202625104</v>
      </c>
      <c r="F473" s="12" t="s">
        <v>71</v>
      </c>
    </row>
    <row r="474" spans="1:6" ht="15">
      <c r="A474" s="11" t="s">
        <v>466</v>
      </c>
      <c r="B474" s="12" t="s">
        <v>99</v>
      </c>
      <c r="C474" s="40">
        <v>420</v>
      </c>
      <c r="D474" s="13">
        <v>68.39</v>
      </c>
      <c r="E474" s="28">
        <f t="shared" si="28"/>
        <v>6.141248720573183</v>
      </c>
      <c r="F474" s="12" t="s">
        <v>71</v>
      </c>
    </row>
    <row r="475" spans="1:6" ht="15">
      <c r="A475" s="11" t="s">
        <v>467</v>
      </c>
      <c r="B475" s="12" t="s">
        <v>70</v>
      </c>
      <c r="C475" s="40">
        <v>5148</v>
      </c>
      <c r="D475" s="13">
        <v>99.07</v>
      </c>
      <c r="E475" s="28">
        <f t="shared" si="28"/>
        <v>51.96325830221056</v>
      </c>
      <c r="F475" s="12" t="s">
        <v>71</v>
      </c>
    </row>
    <row r="476" spans="1:6" ht="15">
      <c r="A476" s="11" t="s">
        <v>468</v>
      </c>
      <c r="B476" s="7"/>
      <c r="C476" s="40">
        <v>1026</v>
      </c>
      <c r="D476" s="13">
        <v>38.97</v>
      </c>
      <c r="E476" s="28">
        <f t="shared" si="28"/>
        <v>26.32794457274827</v>
      </c>
      <c r="F476" s="12" t="s">
        <v>71</v>
      </c>
    </row>
    <row r="477" spans="1:6" ht="15">
      <c r="A477" s="11" t="s">
        <v>469</v>
      </c>
      <c r="B477" s="18">
        <v>5</v>
      </c>
      <c r="C477" s="40">
        <v>1950</v>
      </c>
      <c r="D477" s="13">
        <v>95.19</v>
      </c>
      <c r="E477" s="28">
        <f t="shared" si="28"/>
        <v>20.485345099275133</v>
      </c>
      <c r="F477" s="12" t="s">
        <v>71</v>
      </c>
    </row>
    <row r="478" spans="1:6" ht="15">
      <c r="A478" s="11" t="s">
        <v>470</v>
      </c>
      <c r="B478" s="12">
        <v>5</v>
      </c>
      <c r="C478" s="40">
        <v>9619</v>
      </c>
      <c r="D478" s="13">
        <v>15.48</v>
      </c>
      <c r="E478" s="28">
        <f t="shared" si="28"/>
        <v>621.3824289405685</v>
      </c>
      <c r="F478" s="12" t="s">
        <v>71</v>
      </c>
    </row>
    <row r="479" spans="1:6" ht="15">
      <c r="A479" s="11" t="s">
        <v>471</v>
      </c>
      <c r="B479" s="12"/>
      <c r="C479" s="40">
        <v>827</v>
      </c>
      <c r="D479" s="13">
        <v>67.46</v>
      </c>
      <c r="E479" s="28">
        <f t="shared" si="28"/>
        <v>12.259116513489476</v>
      </c>
      <c r="F479" s="12" t="s">
        <v>71</v>
      </c>
    </row>
    <row r="480" spans="1:6" ht="15">
      <c r="A480" s="11" t="s">
        <v>472</v>
      </c>
      <c r="B480" s="12" t="s">
        <v>138</v>
      </c>
      <c r="C480" s="40">
        <v>976</v>
      </c>
      <c r="D480" s="13">
        <v>42.91</v>
      </c>
      <c r="E480" s="28">
        <f t="shared" si="28"/>
        <v>22.745280820321604</v>
      </c>
      <c r="F480" s="12" t="s">
        <v>71</v>
      </c>
    </row>
    <row r="481" spans="1:6" ht="15">
      <c r="A481" s="11" t="s">
        <v>473</v>
      </c>
      <c r="B481" s="12" t="s">
        <v>70</v>
      </c>
      <c r="C481" s="40">
        <v>3385</v>
      </c>
      <c r="D481" s="13">
        <v>42.36</v>
      </c>
      <c r="E481" s="28">
        <f t="shared" si="28"/>
        <v>79.91029272898962</v>
      </c>
      <c r="F481" s="12" t="s">
        <v>71</v>
      </c>
    </row>
    <row r="482" spans="1:6" s="29" customFormat="1" ht="15">
      <c r="A482" s="19" t="s">
        <v>474</v>
      </c>
      <c r="B482" s="20"/>
      <c r="C482" s="35">
        <f>SUM(C467:C481)</f>
        <v>33626</v>
      </c>
      <c r="D482" s="32">
        <f>SUM(D467:D481)</f>
        <v>1340.68</v>
      </c>
      <c r="E482" s="31">
        <f t="shared" si="28"/>
        <v>25.081302025837633</v>
      </c>
      <c r="F482" s="20"/>
    </row>
    <row r="483" spans="1:6" ht="15">
      <c r="A483" s="6"/>
      <c r="B483" s="7"/>
      <c r="C483" s="17"/>
      <c r="D483" s="7"/>
      <c r="E483" s="16"/>
      <c r="F483" s="7"/>
    </row>
    <row r="484" spans="1:6" ht="15">
      <c r="A484" s="6"/>
      <c r="B484" s="7"/>
      <c r="C484" s="17"/>
      <c r="D484" s="7"/>
      <c r="E484" s="16"/>
      <c r="F484" s="7"/>
    </row>
    <row r="485" spans="1:6" ht="15">
      <c r="A485" s="10" t="s">
        <v>475</v>
      </c>
      <c r="B485" s="7"/>
      <c r="C485" s="17"/>
      <c r="D485" s="7"/>
      <c r="E485" s="16"/>
      <c r="F485" s="7"/>
    </row>
    <row r="486" spans="1:6" ht="15">
      <c r="A486" s="11" t="s">
        <v>476</v>
      </c>
      <c r="B486" s="12" t="s">
        <v>70</v>
      </c>
      <c r="C486" s="40">
        <v>5692</v>
      </c>
      <c r="D486" s="13">
        <v>62.86</v>
      </c>
      <c r="E486" s="28">
        <f aca="true" t="shared" si="29" ref="E486:E504">C486/D486</f>
        <v>90.55042952593064</v>
      </c>
      <c r="F486" s="12" t="s">
        <v>71</v>
      </c>
    </row>
    <row r="487" spans="1:6" ht="15">
      <c r="A487" s="11" t="s">
        <v>477</v>
      </c>
      <c r="B487" s="12" t="s">
        <v>70</v>
      </c>
      <c r="C487" s="40">
        <v>3307</v>
      </c>
      <c r="D487" s="13">
        <v>48.48</v>
      </c>
      <c r="E487" s="28">
        <f t="shared" si="29"/>
        <v>68.21369636963696</v>
      </c>
      <c r="F487" s="12" t="s">
        <v>71</v>
      </c>
    </row>
    <row r="488" spans="1:6" ht="15">
      <c r="A488" s="11" t="s">
        <v>478</v>
      </c>
      <c r="B488" s="12" t="s">
        <v>88</v>
      </c>
      <c r="C488" s="40">
        <v>760</v>
      </c>
      <c r="D488" s="13">
        <v>123.64</v>
      </c>
      <c r="E488" s="28">
        <f t="shared" si="29"/>
        <v>6.146878032999029</v>
      </c>
      <c r="F488" s="12" t="s">
        <v>71</v>
      </c>
    </row>
    <row r="489" spans="1:6" ht="15">
      <c r="A489" s="11" t="s">
        <v>479</v>
      </c>
      <c r="B489" s="12" t="s">
        <v>70</v>
      </c>
      <c r="C489" s="40">
        <v>4396</v>
      </c>
      <c r="D489" s="13">
        <v>39.41</v>
      </c>
      <c r="E489" s="28">
        <f t="shared" si="29"/>
        <v>111.54529307282417</v>
      </c>
      <c r="F489" s="12" t="s">
        <v>71</v>
      </c>
    </row>
    <row r="490" spans="1:6" ht="15">
      <c r="A490" s="11" t="s">
        <v>480</v>
      </c>
      <c r="B490" s="12" t="s">
        <v>70</v>
      </c>
      <c r="C490" s="40">
        <v>2842</v>
      </c>
      <c r="D490" s="13">
        <v>21.69</v>
      </c>
      <c r="E490" s="28">
        <f t="shared" si="29"/>
        <v>131.02812355924388</v>
      </c>
      <c r="F490" s="12" t="s">
        <v>71</v>
      </c>
    </row>
    <row r="491" spans="1:6" ht="15">
      <c r="A491" s="11" t="s">
        <v>481</v>
      </c>
      <c r="B491" s="12" t="s">
        <v>70</v>
      </c>
      <c r="C491" s="40">
        <v>1454</v>
      </c>
      <c r="D491" s="13">
        <v>51.47</v>
      </c>
      <c r="E491" s="28">
        <f t="shared" si="29"/>
        <v>28.24946570817952</v>
      </c>
      <c r="F491" s="12" t="s">
        <v>71</v>
      </c>
    </row>
    <row r="492" spans="1:6" ht="15">
      <c r="A492" s="11" t="s">
        <v>482</v>
      </c>
      <c r="B492" s="12" t="s">
        <v>99</v>
      </c>
      <c r="C492" s="40">
        <v>858</v>
      </c>
      <c r="D492" s="13">
        <v>30.57</v>
      </c>
      <c r="E492" s="28">
        <f t="shared" si="29"/>
        <v>28.066732090284592</v>
      </c>
      <c r="F492" s="12" t="s">
        <v>71</v>
      </c>
    </row>
    <row r="493" spans="1:6" ht="15">
      <c r="A493" s="11" t="s">
        <v>483</v>
      </c>
      <c r="B493" s="12" t="s">
        <v>70</v>
      </c>
      <c r="C493" s="40">
        <v>7362</v>
      </c>
      <c r="D493" s="13">
        <v>20.88</v>
      </c>
      <c r="E493" s="28">
        <f t="shared" si="29"/>
        <v>352.58620689655174</v>
      </c>
      <c r="F493" s="12" t="s">
        <v>71</v>
      </c>
    </row>
    <row r="494" spans="1:6" ht="15">
      <c r="A494" s="11" t="s">
        <v>484</v>
      </c>
      <c r="B494" s="12" t="s">
        <v>99</v>
      </c>
      <c r="C494" s="40">
        <v>296</v>
      </c>
      <c r="D494" s="13">
        <v>2.46</v>
      </c>
      <c r="E494" s="28">
        <f t="shared" si="29"/>
        <v>120.32520325203252</v>
      </c>
      <c r="F494" s="12" t="s">
        <v>78</v>
      </c>
    </row>
    <row r="495" spans="1:6" ht="15">
      <c r="A495" s="11" t="s">
        <v>485</v>
      </c>
      <c r="B495" s="12" t="s">
        <v>70</v>
      </c>
      <c r="C495" s="40">
        <v>1891</v>
      </c>
      <c r="D495" s="13">
        <v>56.54</v>
      </c>
      <c r="E495" s="28">
        <f t="shared" si="29"/>
        <v>33.44534842589317</v>
      </c>
      <c r="F495" s="12" t="s">
        <v>71</v>
      </c>
    </row>
    <row r="496" spans="1:6" ht="15">
      <c r="A496" s="11" t="s">
        <v>486</v>
      </c>
      <c r="B496" s="12">
        <v>2</v>
      </c>
      <c r="C496" s="40">
        <v>9249</v>
      </c>
      <c r="D496" s="13">
        <v>58.05</v>
      </c>
      <c r="E496" s="28">
        <f t="shared" si="29"/>
        <v>159.328165374677</v>
      </c>
      <c r="F496" s="12" t="s">
        <v>71</v>
      </c>
    </row>
    <row r="497" spans="1:6" ht="15">
      <c r="A497" s="11" t="s">
        <v>55</v>
      </c>
      <c r="B497" s="12" t="s">
        <v>88</v>
      </c>
      <c r="C497" s="40">
        <v>911</v>
      </c>
      <c r="D497" s="13">
        <v>35.19</v>
      </c>
      <c r="E497" s="28">
        <f t="shared" si="29"/>
        <v>25.88803637396988</v>
      </c>
      <c r="F497" s="12" t="s">
        <v>71</v>
      </c>
    </row>
    <row r="498" spans="1:6" ht="15">
      <c r="A498" s="11" t="s">
        <v>487</v>
      </c>
      <c r="B498" s="12" t="s">
        <v>70</v>
      </c>
      <c r="C498" s="40">
        <v>1554</v>
      </c>
      <c r="D498" s="13">
        <v>75.58</v>
      </c>
      <c r="E498" s="28">
        <f t="shared" si="29"/>
        <v>20.56099497221487</v>
      </c>
      <c r="F498" s="12" t="s">
        <v>71</v>
      </c>
    </row>
    <row r="499" spans="1:6" ht="15">
      <c r="A499" s="11" t="s">
        <v>488</v>
      </c>
      <c r="B499" s="12" t="s">
        <v>99</v>
      </c>
      <c r="C499" s="40">
        <v>1498</v>
      </c>
      <c r="D499" s="13">
        <v>10.58</v>
      </c>
      <c r="E499" s="28">
        <f t="shared" si="29"/>
        <v>141.58790170132326</v>
      </c>
      <c r="F499" s="12" t="s">
        <v>71</v>
      </c>
    </row>
    <row r="500" spans="1:6" ht="15">
      <c r="A500" s="11" t="s">
        <v>489</v>
      </c>
      <c r="B500" s="12" t="s">
        <v>70</v>
      </c>
      <c r="C500" s="40">
        <v>19713</v>
      </c>
      <c r="D500" s="13">
        <v>33.71</v>
      </c>
      <c r="E500" s="28">
        <f t="shared" si="29"/>
        <v>584.7819638089587</v>
      </c>
      <c r="F500" s="12" t="s">
        <v>71</v>
      </c>
    </row>
    <row r="501" spans="1:6" ht="15">
      <c r="A501" s="11" t="s">
        <v>490</v>
      </c>
      <c r="B501" s="12" t="s">
        <v>99</v>
      </c>
      <c r="C501" s="40">
        <v>1010</v>
      </c>
      <c r="D501" s="13">
        <v>79.86</v>
      </c>
      <c r="E501" s="28">
        <f t="shared" si="29"/>
        <v>12.647132481843226</v>
      </c>
      <c r="F501" s="12" t="s">
        <v>71</v>
      </c>
    </row>
    <row r="502" spans="1:6" ht="15">
      <c r="A502" s="11" t="s">
        <v>491</v>
      </c>
      <c r="B502" s="12" t="s">
        <v>70</v>
      </c>
      <c r="C502" s="40">
        <v>4874</v>
      </c>
      <c r="D502" s="13">
        <v>38.24</v>
      </c>
      <c r="E502" s="28">
        <f t="shared" si="29"/>
        <v>127.4581589958159</v>
      </c>
      <c r="F502" s="12" t="s">
        <v>71</v>
      </c>
    </row>
    <row r="503" spans="1:6" ht="15">
      <c r="A503" s="11" t="s">
        <v>492</v>
      </c>
      <c r="B503" s="12" t="s">
        <v>99</v>
      </c>
      <c r="C503" s="40">
        <v>1863</v>
      </c>
      <c r="D503" s="13">
        <v>16.11</v>
      </c>
      <c r="E503" s="28">
        <f t="shared" si="29"/>
        <v>115.64245810055867</v>
      </c>
      <c r="F503" s="12" t="s">
        <v>71</v>
      </c>
    </row>
    <row r="504" spans="1:6" s="29" customFormat="1" ht="15">
      <c r="A504" s="19" t="s">
        <v>162</v>
      </c>
      <c r="B504" s="20"/>
      <c r="C504" s="35">
        <f>SUM(C486:C503)</f>
        <v>69530</v>
      </c>
      <c r="D504" s="32">
        <f>SUM(D486:D503)</f>
        <v>805.3200000000002</v>
      </c>
      <c r="E504" s="31">
        <f t="shared" si="29"/>
        <v>86.33834997268166</v>
      </c>
      <c r="F504" s="20"/>
    </row>
    <row r="505" spans="1:6" ht="15">
      <c r="A505" s="6"/>
      <c r="B505" s="7"/>
      <c r="C505" s="17"/>
      <c r="D505" s="7"/>
      <c r="E505" s="16"/>
      <c r="F505" s="7"/>
    </row>
    <row r="506" spans="1:6" ht="15">
      <c r="A506" s="6"/>
      <c r="B506" s="7"/>
      <c r="C506" s="17"/>
      <c r="D506" s="7"/>
      <c r="E506" s="16"/>
      <c r="F506" s="7"/>
    </row>
    <row r="507" spans="1:6" ht="15">
      <c r="A507" s="10" t="s">
        <v>493</v>
      </c>
      <c r="B507" s="7"/>
      <c r="C507" s="17"/>
      <c r="D507" s="7"/>
      <c r="E507" s="16"/>
      <c r="F507" s="7"/>
    </row>
    <row r="508" spans="1:6" ht="15">
      <c r="A508" s="11" t="s">
        <v>494</v>
      </c>
      <c r="B508" s="12" t="s">
        <v>99</v>
      </c>
      <c r="C508" s="40">
        <v>3749</v>
      </c>
      <c r="D508" s="13">
        <v>87.98</v>
      </c>
      <c r="E508" s="28">
        <f aca="true" t="shared" si="30" ref="E508:E517">C508/D508</f>
        <v>42.61195726301432</v>
      </c>
      <c r="F508" s="12" t="s">
        <v>71</v>
      </c>
    </row>
    <row r="509" spans="1:6" ht="15">
      <c r="A509" s="11" t="s">
        <v>495</v>
      </c>
      <c r="B509" s="12" t="s">
        <v>99</v>
      </c>
      <c r="C509" s="40">
        <v>949</v>
      </c>
      <c r="D509" s="13">
        <v>60.61</v>
      </c>
      <c r="E509" s="28">
        <f t="shared" si="30"/>
        <v>15.657482263652863</v>
      </c>
      <c r="F509" s="12" t="s">
        <v>71</v>
      </c>
    </row>
    <row r="510" spans="1:6" ht="15">
      <c r="A510" s="11" t="s">
        <v>496</v>
      </c>
      <c r="B510" s="12" t="s">
        <v>70</v>
      </c>
      <c r="C510" s="40">
        <v>2188</v>
      </c>
      <c r="D510" s="13">
        <v>42.46</v>
      </c>
      <c r="E510" s="28">
        <f t="shared" si="30"/>
        <v>51.530852567122</v>
      </c>
      <c r="F510" s="12" t="s">
        <v>71</v>
      </c>
    </row>
    <row r="511" spans="1:6" ht="15">
      <c r="A511" s="11" t="s">
        <v>497</v>
      </c>
      <c r="B511" s="12" t="s">
        <v>70</v>
      </c>
      <c r="C511" s="40">
        <v>1250</v>
      </c>
      <c r="D511" s="13">
        <v>143.84</v>
      </c>
      <c r="E511" s="28">
        <f t="shared" si="30"/>
        <v>8.690211345939932</v>
      </c>
      <c r="F511" s="12" t="s">
        <v>71</v>
      </c>
    </row>
    <row r="512" spans="1:6" ht="15">
      <c r="A512" s="11" t="s">
        <v>498</v>
      </c>
      <c r="B512" s="12" t="s">
        <v>99</v>
      </c>
      <c r="C512" s="40">
        <v>694</v>
      </c>
      <c r="D512" s="13">
        <v>86.05</v>
      </c>
      <c r="E512" s="28">
        <f t="shared" si="30"/>
        <v>8.065078442765834</v>
      </c>
      <c r="F512" s="12" t="s">
        <v>71</v>
      </c>
    </row>
    <row r="513" spans="1:6" ht="15">
      <c r="A513" s="11" t="s">
        <v>499</v>
      </c>
      <c r="B513" s="12" t="s">
        <v>99</v>
      </c>
      <c r="C513" s="40">
        <v>863</v>
      </c>
      <c r="D513" s="13">
        <v>28.41</v>
      </c>
      <c r="E513" s="28">
        <f t="shared" si="30"/>
        <v>30.376627947905668</v>
      </c>
      <c r="F513" s="12" t="s">
        <v>71</v>
      </c>
    </row>
    <row r="514" spans="1:6" ht="15">
      <c r="A514" s="11" t="s">
        <v>500</v>
      </c>
      <c r="B514" s="12" t="s">
        <v>88</v>
      </c>
      <c r="C514" s="40">
        <v>746</v>
      </c>
      <c r="D514" s="13">
        <v>107.14</v>
      </c>
      <c r="E514" s="28">
        <f t="shared" si="30"/>
        <v>6.962852342729139</v>
      </c>
      <c r="F514" s="12" t="s">
        <v>71</v>
      </c>
    </row>
    <row r="515" spans="1:6" ht="15">
      <c r="A515" s="11" t="s">
        <v>501</v>
      </c>
      <c r="B515" s="12" t="s">
        <v>70</v>
      </c>
      <c r="C515" s="40">
        <v>1687</v>
      </c>
      <c r="D515" s="13">
        <v>86.01</v>
      </c>
      <c r="E515" s="28">
        <f t="shared" si="30"/>
        <v>19.613998372282293</v>
      </c>
      <c r="F515" s="12" t="s">
        <v>71</v>
      </c>
    </row>
    <row r="516" spans="1:6" ht="15">
      <c r="A516" s="11" t="s">
        <v>502</v>
      </c>
      <c r="B516" s="12" t="s">
        <v>70</v>
      </c>
      <c r="C516" s="40">
        <v>4257</v>
      </c>
      <c r="D516" s="13">
        <v>43.25</v>
      </c>
      <c r="E516" s="28">
        <f t="shared" si="30"/>
        <v>98.42774566473989</v>
      </c>
      <c r="F516" s="12" t="s">
        <v>71</v>
      </c>
    </row>
    <row r="517" spans="1:6" s="29" customFormat="1" ht="15">
      <c r="A517" s="19" t="s">
        <v>503</v>
      </c>
      <c r="B517" s="20"/>
      <c r="C517" s="35">
        <f>SUM(C508:C516)</f>
        <v>16383</v>
      </c>
      <c r="D517" s="32">
        <f>SUM(D508:D516)</f>
        <v>685.75</v>
      </c>
      <c r="E517" s="31">
        <f t="shared" si="30"/>
        <v>23.8906306963179</v>
      </c>
      <c r="F517" s="20"/>
    </row>
    <row r="518" spans="1:6" ht="15">
      <c r="A518" s="6"/>
      <c r="B518" s="7"/>
      <c r="C518" s="17"/>
      <c r="D518" s="7"/>
      <c r="E518" s="16"/>
      <c r="F518" s="7"/>
    </row>
    <row r="519" spans="1:6" ht="15">
      <c r="A519" s="6"/>
      <c r="B519" s="7"/>
      <c r="C519" s="17"/>
      <c r="D519" s="7"/>
      <c r="E519" s="16"/>
      <c r="F519" s="7"/>
    </row>
    <row r="520" spans="1:6" ht="15">
      <c r="A520" s="10" t="s">
        <v>504</v>
      </c>
      <c r="B520" s="7"/>
      <c r="C520" s="17"/>
      <c r="D520" s="7"/>
      <c r="E520" s="16"/>
      <c r="F520" s="7"/>
    </row>
    <row r="521" spans="1:6" ht="15">
      <c r="A521" s="11" t="s">
        <v>505</v>
      </c>
      <c r="B521" s="12" t="s">
        <v>99</v>
      </c>
      <c r="C521" s="40">
        <v>1023</v>
      </c>
      <c r="D521" s="13">
        <v>10.94</v>
      </c>
      <c r="E521" s="28">
        <f aca="true" t="shared" si="31" ref="E521:E538">C521/D521</f>
        <v>93.51005484460696</v>
      </c>
      <c r="F521" s="12" t="s">
        <v>71</v>
      </c>
    </row>
    <row r="522" spans="1:6" ht="15">
      <c r="A522" s="11" t="s">
        <v>506</v>
      </c>
      <c r="B522" s="12" t="s">
        <v>70</v>
      </c>
      <c r="C522" s="40">
        <v>3440</v>
      </c>
      <c r="D522" s="13">
        <v>38.27</v>
      </c>
      <c r="E522" s="28">
        <f t="shared" si="31"/>
        <v>89.8876404494382</v>
      </c>
      <c r="F522" s="12" t="s">
        <v>71</v>
      </c>
    </row>
    <row r="523" spans="1:6" ht="15">
      <c r="A523" s="11" t="s">
        <v>507</v>
      </c>
      <c r="B523" s="12" t="s">
        <v>99</v>
      </c>
      <c r="C523" s="40">
        <v>836</v>
      </c>
      <c r="D523" s="13">
        <v>23.81</v>
      </c>
      <c r="E523" s="28">
        <f t="shared" si="31"/>
        <v>35.11129777404452</v>
      </c>
      <c r="F523" s="12" t="s">
        <v>71</v>
      </c>
    </row>
    <row r="524" spans="1:6" ht="15">
      <c r="A524" s="11" t="s">
        <v>508</v>
      </c>
      <c r="B524" s="12">
        <v>5</v>
      </c>
      <c r="C524" s="40">
        <v>2883</v>
      </c>
      <c r="D524" s="13">
        <v>81.09</v>
      </c>
      <c r="E524" s="28">
        <f t="shared" si="31"/>
        <v>35.55308916019238</v>
      </c>
      <c r="F524" s="12" t="s">
        <v>71</v>
      </c>
    </row>
    <row r="525" spans="1:6" ht="15">
      <c r="A525" s="11" t="s">
        <v>509</v>
      </c>
      <c r="B525" s="12" t="s">
        <v>76</v>
      </c>
      <c r="C525" s="40">
        <v>541</v>
      </c>
      <c r="D525" s="13">
        <v>13.89</v>
      </c>
      <c r="E525" s="28">
        <f t="shared" si="31"/>
        <v>38.94888408927286</v>
      </c>
      <c r="F525" s="12" t="s">
        <v>78</v>
      </c>
    </row>
    <row r="526" spans="1:6" ht="15">
      <c r="A526" s="11" t="s">
        <v>510</v>
      </c>
      <c r="B526" s="12" t="s">
        <v>70</v>
      </c>
      <c r="C526" s="40">
        <v>983</v>
      </c>
      <c r="D526" s="13">
        <v>25.27</v>
      </c>
      <c r="E526" s="28">
        <f t="shared" si="31"/>
        <v>38.89988128215275</v>
      </c>
      <c r="F526" s="7" t="s">
        <v>71</v>
      </c>
    </row>
    <row r="527" spans="1:6" ht="15">
      <c r="A527" s="6" t="s">
        <v>511</v>
      </c>
      <c r="B527" s="7"/>
      <c r="C527" s="40">
        <v>150</v>
      </c>
      <c r="D527" s="23">
        <v>4.5</v>
      </c>
      <c r="E527" s="28">
        <f t="shared" si="31"/>
        <v>33.333333333333336</v>
      </c>
      <c r="F527" s="12" t="s">
        <v>71</v>
      </c>
    </row>
    <row r="528" spans="1:6" ht="15">
      <c r="A528" s="11" t="s">
        <v>512</v>
      </c>
      <c r="B528" s="12" t="s">
        <v>70</v>
      </c>
      <c r="C528" s="40">
        <v>7022</v>
      </c>
      <c r="D528" s="13">
        <v>26.5</v>
      </c>
      <c r="E528" s="28">
        <f t="shared" si="31"/>
        <v>264.9811320754717</v>
      </c>
      <c r="F528" s="12" t="s">
        <v>71</v>
      </c>
    </row>
    <row r="529" spans="1:6" ht="15">
      <c r="A529" s="11" t="s">
        <v>513</v>
      </c>
      <c r="B529" s="12" t="s">
        <v>70</v>
      </c>
      <c r="C529" s="40">
        <v>4281</v>
      </c>
      <c r="D529" s="13">
        <v>115.01</v>
      </c>
      <c r="E529" s="28">
        <f t="shared" si="31"/>
        <v>37.22285018694026</v>
      </c>
      <c r="F529" s="12" t="s">
        <v>71</v>
      </c>
    </row>
    <row r="530" spans="1:6" ht="15">
      <c r="A530" s="11" t="s">
        <v>514</v>
      </c>
      <c r="B530" s="12" t="s">
        <v>70</v>
      </c>
      <c r="C530" s="40">
        <v>7156</v>
      </c>
      <c r="D530" s="13">
        <v>59.88</v>
      </c>
      <c r="E530" s="28">
        <f t="shared" si="31"/>
        <v>119.50567802271209</v>
      </c>
      <c r="F530" s="12" t="s">
        <v>71</v>
      </c>
    </row>
    <row r="531" spans="1:6" ht="15">
      <c r="A531" s="11" t="s">
        <v>515</v>
      </c>
      <c r="B531" s="12" t="s">
        <v>70</v>
      </c>
      <c r="C531" s="40">
        <v>11167</v>
      </c>
      <c r="D531" s="13">
        <v>33.07</v>
      </c>
      <c r="E531" s="28">
        <f t="shared" si="31"/>
        <v>337.67765346235257</v>
      </c>
      <c r="F531" s="12" t="s">
        <v>71</v>
      </c>
    </row>
    <row r="532" spans="1:6" ht="15">
      <c r="A532" s="11" t="s">
        <v>516</v>
      </c>
      <c r="B532" s="12" t="s">
        <v>70</v>
      </c>
      <c r="C532" s="40">
        <v>5649</v>
      </c>
      <c r="D532" s="13">
        <v>107.8</v>
      </c>
      <c r="E532" s="28">
        <f t="shared" si="31"/>
        <v>52.4025974025974</v>
      </c>
      <c r="F532" s="12" t="s">
        <v>71</v>
      </c>
    </row>
    <row r="533" spans="1:6" ht="15">
      <c r="A533" s="11" t="s">
        <v>517</v>
      </c>
      <c r="B533" s="12" t="s">
        <v>70</v>
      </c>
      <c r="C533" s="40">
        <v>2888</v>
      </c>
      <c r="D533" s="13">
        <v>71.36</v>
      </c>
      <c r="E533" s="28">
        <f t="shared" si="31"/>
        <v>40.47085201793722</v>
      </c>
      <c r="F533" s="12" t="s">
        <v>71</v>
      </c>
    </row>
    <row r="534" spans="1:6" ht="15">
      <c r="A534" s="11" t="s">
        <v>518</v>
      </c>
      <c r="B534" s="12" t="s">
        <v>93</v>
      </c>
      <c r="C534" s="40">
        <v>591</v>
      </c>
      <c r="D534" s="13">
        <v>17.81</v>
      </c>
      <c r="E534" s="28">
        <f t="shared" si="31"/>
        <v>33.183604716451434</v>
      </c>
      <c r="F534" s="12" t="s">
        <v>71</v>
      </c>
    </row>
    <row r="535" spans="1:6" ht="15">
      <c r="A535" s="11" t="s">
        <v>519</v>
      </c>
      <c r="B535" s="12" t="s">
        <v>70</v>
      </c>
      <c r="C535" s="40">
        <v>4683</v>
      </c>
      <c r="D535" s="13">
        <v>83.34</v>
      </c>
      <c r="E535" s="28">
        <f t="shared" si="31"/>
        <v>56.19150467962563</v>
      </c>
      <c r="F535" s="12" t="s">
        <v>71</v>
      </c>
    </row>
    <row r="536" spans="1:6" ht="15">
      <c r="A536" s="11" t="s">
        <v>520</v>
      </c>
      <c r="B536" s="12">
        <v>5</v>
      </c>
      <c r="C536" s="40">
        <v>4010</v>
      </c>
      <c r="D536" s="13">
        <v>64.98</v>
      </c>
      <c r="E536" s="28">
        <f t="shared" si="31"/>
        <v>61.711295783317944</v>
      </c>
      <c r="F536" s="12" t="s">
        <v>71</v>
      </c>
    </row>
    <row r="537" spans="1:6" ht="15">
      <c r="A537" s="11" t="s">
        <v>521</v>
      </c>
      <c r="B537" s="12" t="s">
        <v>70</v>
      </c>
      <c r="C537" s="40">
        <v>4397</v>
      </c>
      <c r="D537" s="13">
        <v>58.98</v>
      </c>
      <c r="E537" s="28">
        <f t="shared" si="31"/>
        <v>74.55069515089862</v>
      </c>
      <c r="F537" s="12" t="s">
        <v>71</v>
      </c>
    </row>
    <row r="538" spans="1:6" s="29" customFormat="1" ht="15">
      <c r="A538" s="19" t="s">
        <v>522</v>
      </c>
      <c r="B538" s="20"/>
      <c r="C538" s="35">
        <f>SUM(C521:C537)</f>
        <v>61700</v>
      </c>
      <c r="D538" s="32">
        <f>SUM(D521:D537)</f>
        <v>836.5</v>
      </c>
      <c r="E538" s="31">
        <f t="shared" si="31"/>
        <v>73.75971309025702</v>
      </c>
      <c r="F538" s="20"/>
    </row>
    <row r="539" spans="1:6" ht="15">
      <c r="A539" s="6"/>
      <c r="B539" s="7"/>
      <c r="C539" s="17"/>
      <c r="D539" s="7"/>
      <c r="E539" s="16"/>
      <c r="F539" s="7"/>
    </row>
    <row r="540" spans="1:6" ht="15">
      <c r="A540" s="6"/>
      <c r="B540" s="7"/>
      <c r="C540" s="17"/>
      <c r="D540" s="7"/>
      <c r="E540" s="16"/>
      <c r="F540" s="7"/>
    </row>
    <row r="541" spans="1:6" ht="15">
      <c r="A541" s="10" t="s">
        <v>523</v>
      </c>
      <c r="B541" s="7"/>
      <c r="C541" s="17"/>
      <c r="D541" s="7"/>
      <c r="E541" s="16"/>
      <c r="F541" s="7"/>
    </row>
    <row r="542" spans="1:6" ht="15">
      <c r="A542" s="11" t="s">
        <v>524</v>
      </c>
      <c r="B542" s="12" t="s">
        <v>70</v>
      </c>
      <c r="C542" s="40">
        <v>2023</v>
      </c>
      <c r="D542" s="13">
        <v>129.32</v>
      </c>
      <c r="E542" s="28">
        <f aca="true" t="shared" si="32" ref="E542:E547">C542/D542</f>
        <v>15.643365295391279</v>
      </c>
      <c r="F542" s="12" t="s">
        <v>71</v>
      </c>
    </row>
    <row r="543" spans="1:6" ht="15">
      <c r="A543" s="11" t="s">
        <v>525</v>
      </c>
      <c r="B543" s="12" t="s">
        <v>99</v>
      </c>
      <c r="C543" s="40">
        <v>1184</v>
      </c>
      <c r="D543" s="13">
        <v>53.04</v>
      </c>
      <c r="E543" s="28">
        <f t="shared" si="32"/>
        <v>22.322775263951733</v>
      </c>
      <c r="F543" s="12" t="s">
        <v>71</v>
      </c>
    </row>
    <row r="544" spans="1:6" ht="15">
      <c r="A544" s="11" t="s">
        <v>526</v>
      </c>
      <c r="B544" s="12" t="s">
        <v>99</v>
      </c>
      <c r="C544" s="40">
        <v>797</v>
      </c>
      <c r="D544" s="13">
        <v>57.13</v>
      </c>
      <c r="E544" s="28">
        <f t="shared" si="32"/>
        <v>13.950638893751094</v>
      </c>
      <c r="F544" s="12" t="s">
        <v>71</v>
      </c>
    </row>
    <row r="545" spans="1:6" ht="15">
      <c r="A545" s="11" t="s">
        <v>527</v>
      </c>
      <c r="B545" s="12" t="s">
        <v>99</v>
      </c>
      <c r="C545" s="40">
        <v>656</v>
      </c>
      <c r="D545" s="13">
        <v>65.59</v>
      </c>
      <c r="E545" s="28">
        <f t="shared" si="32"/>
        <v>10.001524622655893</v>
      </c>
      <c r="F545" s="12" t="s">
        <v>71</v>
      </c>
    </row>
    <row r="546" spans="1:6" ht="15">
      <c r="A546" s="11" t="s">
        <v>528</v>
      </c>
      <c r="B546" s="12" t="s">
        <v>99</v>
      </c>
      <c r="C546" s="40">
        <v>1771</v>
      </c>
      <c r="D546" s="13">
        <v>81.41</v>
      </c>
      <c r="E546" s="28">
        <f t="shared" si="32"/>
        <v>21.754084264832333</v>
      </c>
      <c r="F546" s="12" t="s">
        <v>71</v>
      </c>
    </row>
    <row r="547" spans="1:6" s="29" customFormat="1" ht="15">
      <c r="A547" s="24" t="s">
        <v>200</v>
      </c>
      <c r="B547" s="3"/>
      <c r="C547" s="35">
        <f>SUM(C542:C546)</f>
        <v>6431</v>
      </c>
      <c r="D547" s="32">
        <f>SUM(D542:D546)</f>
        <v>386.49</v>
      </c>
      <c r="E547" s="31">
        <f t="shared" si="32"/>
        <v>16.63949908147688</v>
      </c>
      <c r="F547" s="3"/>
    </row>
    <row r="548" spans="1:6" ht="15">
      <c r="A548" s="25"/>
      <c r="B548" s="12"/>
      <c r="C548" s="17"/>
      <c r="D548" s="13"/>
      <c r="E548" s="16"/>
      <c r="F548" s="12"/>
    </row>
    <row r="549" spans="1:6" ht="15">
      <c r="A549" s="11"/>
      <c r="B549" s="12"/>
      <c r="C549" s="17"/>
      <c r="D549" s="13"/>
      <c r="E549" s="16"/>
      <c r="F549" s="12"/>
    </row>
    <row r="550" spans="1:6" ht="15">
      <c r="A550" s="10" t="s">
        <v>529</v>
      </c>
      <c r="B550" s="12"/>
      <c r="C550" s="17"/>
      <c r="D550" s="13"/>
      <c r="E550" s="16"/>
      <c r="F550" s="12"/>
    </row>
    <row r="551" spans="1:6" ht="15">
      <c r="A551" s="11" t="s">
        <v>530</v>
      </c>
      <c r="B551" s="12" t="s">
        <v>70</v>
      </c>
      <c r="C551" s="40">
        <v>1302</v>
      </c>
      <c r="D551" s="13">
        <v>167.99</v>
      </c>
      <c r="E551" s="28">
        <f aca="true" t="shared" si="33" ref="E551:E560">C551/D551</f>
        <v>7.750461336984344</v>
      </c>
      <c r="F551" s="12" t="s">
        <v>71</v>
      </c>
    </row>
    <row r="552" spans="1:6" ht="15">
      <c r="A552" s="11" t="s">
        <v>531</v>
      </c>
      <c r="B552" s="12" t="s">
        <v>70</v>
      </c>
      <c r="C552" s="40">
        <v>4261</v>
      </c>
      <c r="D552" s="13">
        <v>180.37</v>
      </c>
      <c r="E552" s="28">
        <f t="shared" si="33"/>
        <v>23.623662471586183</v>
      </c>
      <c r="F552" s="12" t="s">
        <v>71</v>
      </c>
    </row>
    <row r="553" spans="1:6" ht="15">
      <c r="A553" s="11" t="s">
        <v>48</v>
      </c>
      <c r="B553" s="12" t="s">
        <v>70</v>
      </c>
      <c r="C553" s="40">
        <v>3640</v>
      </c>
      <c r="D553" s="13">
        <v>67.97</v>
      </c>
      <c r="E553" s="28">
        <f t="shared" si="33"/>
        <v>53.55303810504635</v>
      </c>
      <c r="F553" s="12" t="s">
        <v>71</v>
      </c>
    </row>
    <row r="554" spans="1:6" ht="15">
      <c r="A554" s="11" t="s">
        <v>532</v>
      </c>
      <c r="B554" s="12" t="s">
        <v>70</v>
      </c>
      <c r="C554" s="40">
        <v>1479</v>
      </c>
      <c r="D554" s="13">
        <v>67.41</v>
      </c>
      <c r="E554" s="28">
        <f t="shared" si="33"/>
        <v>21.940364931019136</v>
      </c>
      <c r="F554" s="12" t="s">
        <v>71</v>
      </c>
    </row>
    <row r="555" spans="1:6" ht="15">
      <c r="A555" s="11" t="s">
        <v>533</v>
      </c>
      <c r="B555" s="12" t="s">
        <v>70</v>
      </c>
      <c r="C555" s="40">
        <v>2151</v>
      </c>
      <c r="D555" s="13">
        <v>134.85</v>
      </c>
      <c r="E555" s="28">
        <f t="shared" si="33"/>
        <v>15.951056729699667</v>
      </c>
      <c r="F555" s="12" t="s">
        <v>71</v>
      </c>
    </row>
    <row r="556" spans="1:6" ht="15">
      <c r="A556" s="11" t="s">
        <v>56</v>
      </c>
      <c r="B556" s="12" t="s">
        <v>70</v>
      </c>
      <c r="C556" s="40">
        <v>3953</v>
      </c>
      <c r="D556" s="13">
        <v>57.51</v>
      </c>
      <c r="E556" s="28">
        <f t="shared" si="33"/>
        <v>68.735872022257</v>
      </c>
      <c r="F556" s="12" t="s">
        <v>71</v>
      </c>
    </row>
    <row r="557" spans="1:6" ht="15">
      <c r="A557" s="11" t="s">
        <v>534</v>
      </c>
      <c r="B557" s="12" t="s">
        <v>70</v>
      </c>
      <c r="C557" s="40">
        <v>2014</v>
      </c>
      <c r="D557" s="13">
        <v>74.58</v>
      </c>
      <c r="E557" s="28">
        <f t="shared" si="33"/>
        <v>27.004558862965943</v>
      </c>
      <c r="F557" s="12" t="s">
        <v>71</v>
      </c>
    </row>
    <row r="558" spans="1:6" ht="15">
      <c r="A558" s="11" t="s">
        <v>535</v>
      </c>
      <c r="B558" s="12" t="s">
        <v>70</v>
      </c>
      <c r="C558" s="40">
        <v>1102</v>
      </c>
      <c r="D558" s="13">
        <v>64.66</v>
      </c>
      <c r="E558" s="28">
        <f t="shared" si="33"/>
        <v>17.042994123105476</v>
      </c>
      <c r="F558" s="12" t="s">
        <v>71</v>
      </c>
    </row>
    <row r="559" spans="1:6" ht="15">
      <c r="A559" s="11" t="s">
        <v>536</v>
      </c>
      <c r="B559" s="12" t="s">
        <v>70</v>
      </c>
      <c r="C559" s="40">
        <v>824</v>
      </c>
      <c r="D559" s="13">
        <v>205.62</v>
      </c>
      <c r="E559" s="28">
        <f t="shared" si="33"/>
        <v>4.007392277015854</v>
      </c>
      <c r="F559" s="12" t="s">
        <v>71</v>
      </c>
    </row>
    <row r="560" spans="1:6" s="29" customFormat="1" ht="15">
      <c r="A560" s="19" t="s">
        <v>503</v>
      </c>
      <c r="B560" s="20"/>
      <c r="C560" s="35">
        <f>SUM(C551:C559)</f>
        <v>20726</v>
      </c>
      <c r="D560" s="32">
        <f>SUM(D551:D559)</f>
        <v>1020.96</v>
      </c>
      <c r="E560" s="31">
        <f t="shared" si="33"/>
        <v>20.300501488794858</v>
      </c>
      <c r="F560" s="20"/>
    </row>
    <row r="561" spans="1:6" ht="15">
      <c r="A561" s="6"/>
      <c r="B561" s="7"/>
      <c r="C561" s="17"/>
      <c r="D561" s="7"/>
      <c r="E561" s="16"/>
      <c r="F561" s="7"/>
    </row>
    <row r="562" spans="1:6" ht="15">
      <c r="A562" s="6"/>
      <c r="B562" s="7"/>
      <c r="C562" s="17"/>
      <c r="D562" s="7"/>
      <c r="E562" s="16"/>
      <c r="F562" s="7"/>
    </row>
    <row r="563" spans="1:6" ht="15">
      <c r="A563" s="10" t="s">
        <v>537</v>
      </c>
      <c r="B563" s="7"/>
      <c r="C563" s="17"/>
      <c r="D563" s="7"/>
      <c r="E563" s="16"/>
      <c r="F563" s="7"/>
    </row>
    <row r="564" spans="1:6" ht="15">
      <c r="A564" s="11" t="s">
        <v>538</v>
      </c>
      <c r="B564" s="12"/>
      <c r="C564" s="40">
        <v>518</v>
      </c>
      <c r="D564" s="13">
        <v>137.17</v>
      </c>
      <c r="E564" s="28">
        <f aca="true" t="shared" si="34" ref="E564:E576">C564/D564</f>
        <v>3.776335933513159</v>
      </c>
      <c r="F564" s="12" t="s">
        <v>71</v>
      </c>
    </row>
    <row r="565" spans="1:6" ht="15">
      <c r="A565" s="11" t="s">
        <v>539</v>
      </c>
      <c r="B565" s="12" t="s">
        <v>99</v>
      </c>
      <c r="C565" s="40">
        <v>920</v>
      </c>
      <c r="D565" s="13">
        <v>98.3</v>
      </c>
      <c r="E565" s="28">
        <f t="shared" si="34"/>
        <v>9.359104781281792</v>
      </c>
      <c r="F565" s="12" t="s">
        <v>71</v>
      </c>
    </row>
    <row r="566" spans="1:6" ht="15">
      <c r="A566" s="11" t="s">
        <v>540</v>
      </c>
      <c r="B566" s="12">
        <v>5</v>
      </c>
      <c r="C566" s="40">
        <v>468</v>
      </c>
      <c r="D566" s="13">
        <v>84.78</v>
      </c>
      <c r="E566" s="28">
        <f t="shared" si="34"/>
        <v>5.520169851380042</v>
      </c>
      <c r="F566" s="12" t="s">
        <v>71</v>
      </c>
    </row>
    <row r="567" spans="1:6" ht="15">
      <c r="A567" s="11" t="s">
        <v>541</v>
      </c>
      <c r="B567" s="12"/>
      <c r="C567" s="40">
        <v>427</v>
      </c>
      <c r="D567" s="13">
        <v>62.49</v>
      </c>
      <c r="E567" s="28">
        <f t="shared" si="34"/>
        <v>6.833093294927188</v>
      </c>
      <c r="F567" s="12" t="s">
        <v>71</v>
      </c>
    </row>
    <row r="568" spans="1:6" ht="15">
      <c r="A568" s="11" t="s">
        <v>542</v>
      </c>
      <c r="B568" s="12" t="s">
        <v>99</v>
      </c>
      <c r="C568" s="40">
        <v>333</v>
      </c>
      <c r="D568" s="13">
        <v>28.17</v>
      </c>
      <c r="E568" s="28">
        <f t="shared" si="34"/>
        <v>11.82108626198083</v>
      </c>
      <c r="F568" s="12" t="s">
        <v>71</v>
      </c>
    </row>
    <row r="569" spans="1:6" ht="15">
      <c r="A569" s="11" t="s">
        <v>543</v>
      </c>
      <c r="B569" s="12" t="s">
        <v>99</v>
      </c>
      <c r="C569" s="40">
        <v>409</v>
      </c>
      <c r="D569" s="13">
        <v>58.41</v>
      </c>
      <c r="E569" s="28">
        <f t="shared" si="34"/>
        <v>7.002225646293443</v>
      </c>
      <c r="F569" s="12" t="s">
        <v>71</v>
      </c>
    </row>
    <row r="570" spans="1:6" ht="15">
      <c r="A570" s="11" t="s">
        <v>544</v>
      </c>
      <c r="B570" s="12">
        <v>5</v>
      </c>
      <c r="C570" s="40">
        <v>419</v>
      </c>
      <c r="D570" s="13">
        <v>66.63</v>
      </c>
      <c r="E570" s="28">
        <f t="shared" si="34"/>
        <v>6.2884586522587425</v>
      </c>
      <c r="F570" s="12" t="s">
        <v>71</v>
      </c>
    </row>
    <row r="571" spans="1:6" ht="15">
      <c r="A571" s="11" t="s">
        <v>545</v>
      </c>
      <c r="B571" s="12" t="s">
        <v>99</v>
      </c>
      <c r="C571" s="40">
        <v>1790</v>
      </c>
      <c r="D571" s="13">
        <v>21.77</v>
      </c>
      <c r="E571" s="28">
        <f t="shared" si="34"/>
        <v>82.22324299494717</v>
      </c>
      <c r="F571" s="12" t="s">
        <v>71</v>
      </c>
    </row>
    <row r="572" spans="1:6" ht="15">
      <c r="A572" s="11" t="s">
        <v>546</v>
      </c>
      <c r="B572" s="12" t="s">
        <v>99</v>
      </c>
      <c r="C572" s="40">
        <v>977</v>
      </c>
      <c r="D572" s="13">
        <v>83.23</v>
      </c>
      <c r="E572" s="28">
        <f t="shared" si="34"/>
        <v>11.738555809203412</v>
      </c>
      <c r="F572" s="12" t="s">
        <v>71</v>
      </c>
    </row>
    <row r="573" spans="1:6" ht="15">
      <c r="A573" s="11" t="s">
        <v>547</v>
      </c>
      <c r="B573" s="12" t="s">
        <v>76</v>
      </c>
      <c r="C573" s="40">
        <v>540</v>
      </c>
      <c r="D573" s="13">
        <v>87.85</v>
      </c>
      <c r="E573" s="28">
        <f t="shared" si="34"/>
        <v>6.146841206602163</v>
      </c>
      <c r="F573" s="12" t="s">
        <v>71</v>
      </c>
    </row>
    <row r="574" spans="1:6" ht="15">
      <c r="A574" s="11" t="s">
        <v>548</v>
      </c>
      <c r="B574" s="12" t="s">
        <v>99</v>
      </c>
      <c r="C574" s="40">
        <v>359</v>
      </c>
      <c r="D574" s="13">
        <v>65.99</v>
      </c>
      <c r="E574" s="28">
        <f t="shared" si="34"/>
        <v>5.440218214881043</v>
      </c>
      <c r="F574" s="12" t="s">
        <v>71</v>
      </c>
    </row>
    <row r="575" spans="1:6" ht="15">
      <c r="A575" s="11" t="s">
        <v>549</v>
      </c>
      <c r="B575" s="12" t="s">
        <v>99</v>
      </c>
      <c r="C575" s="40">
        <v>369</v>
      </c>
      <c r="D575" s="13">
        <v>61.52</v>
      </c>
      <c r="E575" s="28">
        <f t="shared" si="34"/>
        <v>5.998049414824447</v>
      </c>
      <c r="F575" s="12" t="s">
        <v>71</v>
      </c>
    </row>
    <row r="576" spans="1:6" s="29" customFormat="1" ht="15">
      <c r="A576" s="19" t="s">
        <v>102</v>
      </c>
      <c r="B576" s="20"/>
      <c r="C576" s="35">
        <f>SUM(C564:C575)</f>
        <v>7529</v>
      </c>
      <c r="D576" s="32">
        <f>SUM(D564:D575)</f>
        <v>856.3100000000001</v>
      </c>
      <c r="E576" s="31">
        <f t="shared" si="34"/>
        <v>8.792376592589132</v>
      </c>
      <c r="F576" s="20"/>
    </row>
    <row r="577" spans="1:6" ht="15">
      <c r="A577" s="6"/>
      <c r="B577" s="7"/>
      <c r="C577" s="17"/>
      <c r="D577" s="7"/>
      <c r="E577" s="16"/>
      <c r="F577" s="7"/>
    </row>
    <row r="578" spans="1:6" ht="15">
      <c r="A578" s="6"/>
      <c r="B578" s="7"/>
      <c r="C578" s="17"/>
      <c r="D578" s="7"/>
      <c r="E578" s="16"/>
      <c r="F578" s="7"/>
    </row>
    <row r="579" spans="1:6" ht="15">
      <c r="A579" s="10" t="s">
        <v>550</v>
      </c>
      <c r="B579" s="7"/>
      <c r="C579" s="17"/>
      <c r="D579" s="7"/>
      <c r="E579" s="16"/>
      <c r="F579" s="7"/>
    </row>
    <row r="580" spans="1:6" ht="15">
      <c r="A580" s="11" t="s">
        <v>551</v>
      </c>
      <c r="B580" s="12" t="s">
        <v>138</v>
      </c>
      <c r="C580" s="40">
        <v>3335</v>
      </c>
      <c r="D580" s="13">
        <v>39.88</v>
      </c>
      <c r="E580" s="28">
        <f aca="true" t="shared" si="35" ref="E580:E586">C580/D580</f>
        <v>83.62587763289869</v>
      </c>
      <c r="F580" s="12" t="s">
        <v>71</v>
      </c>
    </row>
    <row r="581" spans="1:6" ht="15">
      <c r="A581" s="11" t="s">
        <v>552</v>
      </c>
      <c r="B581" s="12" t="s">
        <v>138</v>
      </c>
      <c r="C581" s="40">
        <v>4483</v>
      </c>
      <c r="D581" s="13">
        <v>79.44</v>
      </c>
      <c r="E581" s="28">
        <f t="shared" si="35"/>
        <v>56.432527693857</v>
      </c>
      <c r="F581" s="12" t="s">
        <v>71</v>
      </c>
    </row>
    <row r="582" spans="1:6" ht="15">
      <c r="A582" s="11" t="s">
        <v>553</v>
      </c>
      <c r="B582" s="12" t="s">
        <v>99</v>
      </c>
      <c r="C582" s="40">
        <v>239</v>
      </c>
      <c r="D582" s="13">
        <v>22.13</v>
      </c>
      <c r="E582" s="28">
        <f t="shared" si="35"/>
        <v>10.799819249887031</v>
      </c>
      <c r="F582" s="12" t="s">
        <v>78</v>
      </c>
    </row>
    <row r="583" spans="1:6" ht="15">
      <c r="A583" s="11" t="s">
        <v>554</v>
      </c>
      <c r="B583" s="18" t="s">
        <v>88</v>
      </c>
      <c r="C583" s="40">
        <v>883</v>
      </c>
      <c r="D583" s="13">
        <v>38.52</v>
      </c>
      <c r="E583" s="28">
        <f t="shared" si="35"/>
        <v>22.923156801661474</v>
      </c>
      <c r="F583" s="12" t="s">
        <v>71</v>
      </c>
    </row>
    <row r="584" spans="1:6" ht="15">
      <c r="A584" s="11" t="s">
        <v>555</v>
      </c>
      <c r="B584" s="12" t="s">
        <v>138</v>
      </c>
      <c r="C584" s="40">
        <v>4859</v>
      </c>
      <c r="D584" s="13">
        <v>31.18</v>
      </c>
      <c r="E584" s="28">
        <f t="shared" si="35"/>
        <v>155.83707504810775</v>
      </c>
      <c r="F584" s="12" t="s">
        <v>71</v>
      </c>
    </row>
    <row r="585" spans="1:6" ht="15">
      <c r="A585" s="11" t="s">
        <v>556</v>
      </c>
      <c r="B585" s="12" t="s">
        <v>76</v>
      </c>
      <c r="C585" s="40">
        <v>1795</v>
      </c>
      <c r="D585" s="13">
        <v>31.22</v>
      </c>
      <c r="E585" s="28">
        <f t="shared" si="35"/>
        <v>57.495195387572075</v>
      </c>
      <c r="F585" s="12" t="s">
        <v>71</v>
      </c>
    </row>
    <row r="586" spans="1:6" s="29" customFormat="1" ht="15">
      <c r="A586" s="19" t="s">
        <v>302</v>
      </c>
      <c r="B586" s="20"/>
      <c r="C586" s="35">
        <f>SUM(C580:C585)</f>
        <v>15594</v>
      </c>
      <c r="D586" s="32">
        <f>SUM(D580:D585)</f>
        <v>242.37</v>
      </c>
      <c r="E586" s="31">
        <f t="shared" si="35"/>
        <v>64.33964599579156</v>
      </c>
      <c r="F586" s="20"/>
    </row>
    <row r="587" spans="1:6" ht="15">
      <c r="A587" s="6"/>
      <c r="B587" s="7"/>
      <c r="C587" s="17"/>
      <c r="D587" s="7"/>
      <c r="E587" s="16"/>
      <c r="F587" s="7"/>
    </row>
    <row r="588" spans="1:6" ht="15">
      <c r="A588" s="6"/>
      <c r="B588" s="7"/>
      <c r="C588" s="17"/>
      <c r="D588" s="7"/>
      <c r="E588" s="16"/>
      <c r="F588" s="7"/>
    </row>
    <row r="589" spans="1:6" ht="15">
      <c r="A589" s="10" t="s">
        <v>557</v>
      </c>
      <c r="B589" s="7"/>
      <c r="C589" s="17"/>
      <c r="D589" s="7"/>
      <c r="E589" s="16"/>
      <c r="F589" s="7"/>
    </row>
    <row r="590" spans="1:6" ht="15">
      <c r="A590" s="11" t="s">
        <v>558</v>
      </c>
      <c r="B590" s="12" t="s">
        <v>70</v>
      </c>
      <c r="C590" s="40">
        <v>3216</v>
      </c>
      <c r="D590" s="13">
        <v>99.62</v>
      </c>
      <c r="E590" s="28">
        <f aca="true" t="shared" si="36" ref="E590:E602">C590/D590</f>
        <v>32.282674161814896</v>
      </c>
      <c r="F590" s="12" t="s">
        <v>71</v>
      </c>
    </row>
    <row r="591" spans="1:6" ht="15">
      <c r="A591" s="11" t="s">
        <v>559</v>
      </c>
      <c r="B591" s="12" t="s">
        <v>88</v>
      </c>
      <c r="C591" s="40">
        <v>790</v>
      </c>
      <c r="D591" s="13">
        <v>255</v>
      </c>
      <c r="E591" s="28">
        <f t="shared" si="36"/>
        <v>3.0980392156862746</v>
      </c>
      <c r="F591" s="12" t="s">
        <v>71</v>
      </c>
    </row>
    <row r="592" spans="1:6" ht="15">
      <c r="A592" s="11" t="s">
        <v>560</v>
      </c>
      <c r="B592" s="12" t="s">
        <v>70</v>
      </c>
      <c r="C592" s="40">
        <v>1273</v>
      </c>
      <c r="D592" s="13">
        <v>67.52</v>
      </c>
      <c r="E592" s="28">
        <f t="shared" si="36"/>
        <v>18.85367298578199</v>
      </c>
      <c r="F592" s="12" t="s">
        <v>71</v>
      </c>
    </row>
    <row r="593" spans="1:6" ht="15">
      <c r="A593" s="26" t="s">
        <v>561</v>
      </c>
      <c r="B593" s="12" t="s">
        <v>70</v>
      </c>
      <c r="C593" s="40">
        <v>4287</v>
      </c>
      <c r="D593" s="13">
        <v>72.23</v>
      </c>
      <c r="E593" s="28">
        <f t="shared" si="36"/>
        <v>59.35206977710092</v>
      </c>
      <c r="F593" s="12" t="s">
        <v>71</v>
      </c>
    </row>
    <row r="594" spans="1:6" ht="15">
      <c r="A594" s="11" t="s">
        <v>562</v>
      </c>
      <c r="B594" s="12" t="s">
        <v>70</v>
      </c>
      <c r="C594" s="40">
        <v>1092</v>
      </c>
      <c r="D594" s="13">
        <v>59.51</v>
      </c>
      <c r="E594" s="28">
        <f t="shared" si="36"/>
        <v>18.349857166862712</v>
      </c>
      <c r="F594" s="12" t="s">
        <v>71</v>
      </c>
    </row>
    <row r="595" spans="1:6" ht="15">
      <c r="A595" s="11" t="s">
        <v>563</v>
      </c>
      <c r="B595" s="12" t="s">
        <v>70</v>
      </c>
      <c r="C595" s="40">
        <v>1180</v>
      </c>
      <c r="D595" s="13">
        <v>69.11</v>
      </c>
      <c r="E595" s="28">
        <f t="shared" si="36"/>
        <v>17.074229489220084</v>
      </c>
      <c r="F595" s="12" t="s">
        <v>71</v>
      </c>
    </row>
    <row r="596" spans="1:6" ht="15">
      <c r="A596" s="11" t="s">
        <v>564</v>
      </c>
      <c r="B596" s="12" t="s">
        <v>99</v>
      </c>
      <c r="C596" s="40">
        <v>2397</v>
      </c>
      <c r="D596" s="13">
        <v>12.7</v>
      </c>
      <c r="E596" s="28">
        <f t="shared" si="36"/>
        <v>188.74015748031496</v>
      </c>
      <c r="F596" s="12" t="s">
        <v>71</v>
      </c>
    </row>
    <row r="597" spans="1:6" ht="15">
      <c r="A597" s="11" t="s">
        <v>565</v>
      </c>
      <c r="B597" s="12" t="s">
        <v>76</v>
      </c>
      <c r="C597" s="40">
        <v>17</v>
      </c>
      <c r="D597" s="13">
        <v>1.53</v>
      </c>
      <c r="E597" s="28">
        <f t="shared" si="36"/>
        <v>11.11111111111111</v>
      </c>
      <c r="F597" s="12" t="s">
        <v>566</v>
      </c>
    </row>
    <row r="598" spans="1:6" ht="15">
      <c r="A598" s="11" t="s">
        <v>58</v>
      </c>
      <c r="B598" s="12" t="s">
        <v>70</v>
      </c>
      <c r="C598" s="40">
        <v>1028</v>
      </c>
      <c r="D598" s="13">
        <v>2.97</v>
      </c>
      <c r="E598" s="28">
        <f t="shared" si="36"/>
        <v>346.12794612794613</v>
      </c>
      <c r="F598" s="12" t="s">
        <v>71</v>
      </c>
    </row>
    <row r="599" spans="1:6" ht="15">
      <c r="A599" s="11" t="s">
        <v>567</v>
      </c>
      <c r="B599" s="12" t="s">
        <v>70</v>
      </c>
      <c r="C599" s="40">
        <v>1011</v>
      </c>
      <c r="D599" s="13">
        <v>31.78</v>
      </c>
      <c r="E599" s="28">
        <f t="shared" si="36"/>
        <v>31.812460667086217</v>
      </c>
      <c r="F599" s="12" t="s">
        <v>71</v>
      </c>
    </row>
    <row r="600" spans="1:6" ht="15">
      <c r="A600" s="11" t="s">
        <v>568</v>
      </c>
      <c r="B600" s="12">
        <v>5</v>
      </c>
      <c r="C600" s="40">
        <v>3771</v>
      </c>
      <c r="D600" s="13">
        <v>10.45</v>
      </c>
      <c r="E600" s="28">
        <f t="shared" si="36"/>
        <v>360.8612440191388</v>
      </c>
      <c r="F600" s="12" t="s">
        <v>71</v>
      </c>
    </row>
    <row r="601" spans="1:6" ht="15">
      <c r="A601" s="11" t="s">
        <v>569</v>
      </c>
      <c r="B601" s="12" t="s">
        <v>76</v>
      </c>
      <c r="C601" s="40">
        <v>316</v>
      </c>
      <c r="D601" s="13">
        <v>3.29</v>
      </c>
      <c r="E601" s="28">
        <f t="shared" si="36"/>
        <v>96.04863221884499</v>
      </c>
      <c r="F601" s="12" t="s">
        <v>78</v>
      </c>
    </row>
    <row r="602" spans="1:6" s="29" customFormat="1" ht="15">
      <c r="A602" s="19" t="s">
        <v>102</v>
      </c>
      <c r="B602" s="20"/>
      <c r="C602" s="35">
        <f>SUM(C590:C601)</f>
        <v>20378</v>
      </c>
      <c r="D602" s="32">
        <f>SUM(D590:D601)</f>
        <v>685.71</v>
      </c>
      <c r="E602" s="31">
        <f t="shared" si="36"/>
        <v>29.718102404806697</v>
      </c>
      <c r="F602" s="20"/>
    </row>
    <row r="603" spans="1:6" ht="15">
      <c r="A603" s="6"/>
      <c r="B603" s="7"/>
      <c r="C603" s="17"/>
      <c r="D603" s="7"/>
      <c r="E603" s="16"/>
      <c r="F603" s="7"/>
    </row>
    <row r="604" spans="1:6" ht="15">
      <c r="A604" s="6"/>
      <c r="B604" s="7"/>
      <c r="C604" s="17"/>
      <c r="D604" s="7"/>
      <c r="E604" s="16"/>
      <c r="F604" s="7"/>
    </row>
    <row r="605" spans="1:6" ht="15">
      <c r="A605" s="10" t="s">
        <v>570</v>
      </c>
      <c r="B605" s="7"/>
      <c r="C605" s="17"/>
      <c r="D605" s="7"/>
      <c r="E605" s="16"/>
      <c r="F605" s="7"/>
    </row>
    <row r="606" spans="1:6" ht="15">
      <c r="A606" s="11" t="s">
        <v>571</v>
      </c>
      <c r="B606" s="12" t="s">
        <v>70</v>
      </c>
      <c r="C606" s="40">
        <v>8803</v>
      </c>
      <c r="D606" s="13">
        <v>28.53</v>
      </c>
      <c r="E606" s="28">
        <f aca="true" t="shared" si="37" ref="E606:E614">C606/D606</f>
        <v>308.55240098142303</v>
      </c>
      <c r="F606" s="12" t="s">
        <v>71</v>
      </c>
    </row>
    <row r="607" spans="1:6" ht="15">
      <c r="A607" s="11" t="s">
        <v>572</v>
      </c>
      <c r="B607" s="12" t="s">
        <v>70</v>
      </c>
      <c r="C607" s="40">
        <v>8181</v>
      </c>
      <c r="D607" s="13">
        <v>31.84</v>
      </c>
      <c r="E607" s="28">
        <f t="shared" si="37"/>
        <v>256.94095477386935</v>
      </c>
      <c r="F607" s="12" t="s">
        <v>71</v>
      </c>
    </row>
    <row r="608" spans="1:6" ht="15">
      <c r="A608" s="11" t="s">
        <v>573</v>
      </c>
      <c r="B608" s="12" t="s">
        <v>70</v>
      </c>
      <c r="C608" s="40">
        <v>7896</v>
      </c>
      <c r="D608" s="13">
        <v>61.22</v>
      </c>
      <c r="E608" s="28">
        <f t="shared" si="37"/>
        <v>128.97745834694544</v>
      </c>
      <c r="F608" s="12" t="s">
        <v>71</v>
      </c>
    </row>
    <row r="609" spans="1:6" ht="15">
      <c r="A609" s="11" t="s">
        <v>574</v>
      </c>
      <c r="B609" s="12" t="s">
        <v>70</v>
      </c>
      <c r="C609" s="40">
        <v>2279</v>
      </c>
      <c r="D609" s="13">
        <v>5.19</v>
      </c>
      <c r="E609" s="28">
        <f t="shared" si="37"/>
        <v>439.11368015414257</v>
      </c>
      <c r="F609" s="12" t="s">
        <v>71</v>
      </c>
    </row>
    <row r="610" spans="1:6" ht="15">
      <c r="A610" s="11" t="s">
        <v>575</v>
      </c>
      <c r="B610" s="12" t="s">
        <v>70</v>
      </c>
      <c r="C610" s="40">
        <v>2880</v>
      </c>
      <c r="D610" s="13">
        <v>8.16</v>
      </c>
      <c r="E610" s="28">
        <f t="shared" si="37"/>
        <v>352.94117647058823</v>
      </c>
      <c r="F610" s="12" t="s">
        <v>71</v>
      </c>
    </row>
    <row r="611" spans="1:6" ht="15">
      <c r="A611" s="11" t="s">
        <v>576</v>
      </c>
      <c r="B611" s="12" t="s">
        <v>70</v>
      </c>
      <c r="C611" s="40">
        <v>2618</v>
      </c>
      <c r="D611" s="13">
        <v>13.29</v>
      </c>
      <c r="E611" s="28">
        <f t="shared" si="37"/>
        <v>196.99021820917986</v>
      </c>
      <c r="F611" s="12" t="s">
        <v>71</v>
      </c>
    </row>
    <row r="612" spans="1:6" ht="15">
      <c r="A612" s="11" t="s">
        <v>577</v>
      </c>
      <c r="B612" s="12" t="s">
        <v>93</v>
      </c>
      <c r="C612" s="40">
        <v>4551</v>
      </c>
      <c r="D612" s="13">
        <v>44.01</v>
      </c>
      <c r="E612" s="28">
        <f t="shared" si="37"/>
        <v>103.40831629175187</v>
      </c>
      <c r="F612" s="12" t="s">
        <v>71</v>
      </c>
    </row>
    <row r="613" spans="1:6" ht="15">
      <c r="A613" s="11" t="s">
        <v>578</v>
      </c>
      <c r="B613" s="12" t="s">
        <v>70</v>
      </c>
      <c r="C613" s="40">
        <v>3403</v>
      </c>
      <c r="D613" s="13">
        <v>18.08</v>
      </c>
      <c r="E613" s="28">
        <f t="shared" si="37"/>
        <v>188.2190265486726</v>
      </c>
      <c r="F613" s="12" t="s">
        <v>71</v>
      </c>
    </row>
    <row r="614" spans="1:6" s="29" customFormat="1" ht="15">
      <c r="A614" s="19" t="s">
        <v>176</v>
      </c>
      <c r="B614" s="20"/>
      <c r="C614" s="35">
        <f>SUM(C606:C613)</f>
        <v>40611</v>
      </c>
      <c r="D614" s="32">
        <f>SUM(D606:D613)</f>
        <v>210.32</v>
      </c>
      <c r="E614" s="31">
        <f t="shared" si="37"/>
        <v>193.09147965005707</v>
      </c>
      <c r="F614" s="20"/>
    </row>
    <row r="615" spans="1:6" ht="15">
      <c r="A615" s="6"/>
      <c r="B615" s="7"/>
      <c r="C615" s="17"/>
      <c r="D615" s="7"/>
      <c r="E615" s="16"/>
      <c r="F615" s="7"/>
    </row>
    <row r="616" spans="1:6" ht="15">
      <c r="A616" s="6"/>
      <c r="B616" s="7"/>
      <c r="C616" s="17"/>
      <c r="D616" s="7"/>
      <c r="E616" s="16"/>
      <c r="F616" s="7"/>
    </row>
    <row r="617" spans="1:6" ht="15">
      <c r="A617" s="10" t="s">
        <v>579</v>
      </c>
      <c r="B617" s="7"/>
      <c r="C617" s="17"/>
      <c r="D617" s="7"/>
      <c r="E617" s="16"/>
      <c r="F617" s="7"/>
    </row>
    <row r="618" spans="1:6" ht="15">
      <c r="A618" s="11" t="s">
        <v>580</v>
      </c>
      <c r="B618" s="12" t="s">
        <v>70</v>
      </c>
      <c r="C618" s="40">
        <v>1030</v>
      </c>
      <c r="D618" s="13">
        <v>154.72</v>
      </c>
      <c r="E618" s="28">
        <f aca="true" t="shared" si="38" ref="E618:E635">C618/D618</f>
        <v>6.657187176835574</v>
      </c>
      <c r="F618" s="12" t="s">
        <v>71</v>
      </c>
    </row>
    <row r="619" spans="1:6" ht="15">
      <c r="A619" s="11" t="s">
        <v>581</v>
      </c>
      <c r="B619" s="12" t="s">
        <v>70</v>
      </c>
      <c r="C619" s="40">
        <v>1245</v>
      </c>
      <c r="D619" s="13">
        <v>97.48</v>
      </c>
      <c r="E619" s="28">
        <f t="shared" si="38"/>
        <v>12.771850636027903</v>
      </c>
      <c r="F619" s="12" t="s">
        <v>71</v>
      </c>
    </row>
    <row r="620" spans="1:6" ht="15">
      <c r="A620" s="11" t="s">
        <v>582</v>
      </c>
      <c r="B620" s="12" t="s">
        <v>70</v>
      </c>
      <c r="C620" s="40">
        <v>308</v>
      </c>
      <c r="D620" s="13">
        <v>296.16</v>
      </c>
      <c r="E620" s="28">
        <f t="shared" si="38"/>
        <v>1.0399783900594273</v>
      </c>
      <c r="F620" s="12" t="s">
        <v>71</v>
      </c>
    </row>
    <row r="621" spans="1:6" ht="15">
      <c r="A621" s="11" t="s">
        <v>583</v>
      </c>
      <c r="B621" s="12" t="s">
        <v>70</v>
      </c>
      <c r="C621" s="40">
        <v>310</v>
      </c>
      <c r="D621" s="13">
        <v>258.45</v>
      </c>
      <c r="E621" s="28">
        <f t="shared" si="38"/>
        <v>1.1994583091507063</v>
      </c>
      <c r="F621" s="12" t="s">
        <v>71</v>
      </c>
    </row>
    <row r="622" spans="1:6" ht="15">
      <c r="A622" s="11" t="s">
        <v>584</v>
      </c>
      <c r="B622" s="12" t="s">
        <v>70</v>
      </c>
      <c r="C622" s="40">
        <v>531</v>
      </c>
      <c r="D622" s="13">
        <v>230.38</v>
      </c>
      <c r="E622" s="28">
        <f t="shared" si="38"/>
        <v>2.304887577046619</v>
      </c>
      <c r="F622" s="12" t="s">
        <v>71</v>
      </c>
    </row>
    <row r="623" spans="1:6" ht="15">
      <c r="A623" s="11" t="s">
        <v>585</v>
      </c>
      <c r="B623" s="12" t="s">
        <v>70</v>
      </c>
      <c r="C623" s="40">
        <v>1609</v>
      </c>
      <c r="D623" s="13">
        <v>331.12</v>
      </c>
      <c r="E623" s="28">
        <f t="shared" si="38"/>
        <v>4.859265523073206</v>
      </c>
      <c r="F623" s="12" t="s">
        <v>71</v>
      </c>
    </row>
    <row r="624" spans="1:6" ht="15">
      <c r="A624" s="11" t="s">
        <v>586</v>
      </c>
      <c r="B624" s="12" t="s">
        <v>99</v>
      </c>
      <c r="C624" s="40">
        <v>290</v>
      </c>
      <c r="D624" s="13">
        <v>100.59</v>
      </c>
      <c r="E624" s="28">
        <f t="shared" si="38"/>
        <v>2.8829903568943234</v>
      </c>
      <c r="F624" s="12" t="s">
        <v>71</v>
      </c>
    </row>
    <row r="625" spans="1:6" ht="15">
      <c r="A625" s="11" t="s">
        <v>587</v>
      </c>
      <c r="B625" s="12" t="s">
        <v>70</v>
      </c>
      <c r="C625" s="40">
        <v>379</v>
      </c>
      <c r="D625" s="13">
        <v>91.22</v>
      </c>
      <c r="E625" s="28">
        <f t="shared" si="38"/>
        <v>4.154790616092962</v>
      </c>
      <c r="F625" s="12" t="s">
        <v>71</v>
      </c>
    </row>
    <row r="626" spans="1:6" ht="15">
      <c r="A626" s="11" t="s">
        <v>588</v>
      </c>
      <c r="B626" s="12" t="s">
        <v>70</v>
      </c>
      <c r="C626" s="40">
        <v>504</v>
      </c>
      <c r="D626" s="13">
        <v>109.05</v>
      </c>
      <c r="E626" s="28">
        <f t="shared" si="38"/>
        <v>4.621733149931225</v>
      </c>
      <c r="F626" s="12" t="s">
        <v>71</v>
      </c>
    </row>
    <row r="627" spans="1:6" ht="15">
      <c r="A627" s="11" t="s">
        <v>589</v>
      </c>
      <c r="B627" s="12" t="s">
        <v>76</v>
      </c>
      <c r="C627" s="40">
        <v>535</v>
      </c>
      <c r="D627" s="13">
        <v>75.94</v>
      </c>
      <c r="E627" s="28">
        <f t="shared" si="38"/>
        <v>7.045035554385041</v>
      </c>
      <c r="F627" s="12" t="s">
        <v>71</v>
      </c>
    </row>
    <row r="628" spans="1:6" ht="15">
      <c r="A628" s="11" t="s">
        <v>590</v>
      </c>
      <c r="B628" s="12" t="s">
        <v>76</v>
      </c>
      <c r="C628" s="40">
        <v>706</v>
      </c>
      <c r="D628" s="13">
        <v>118.42</v>
      </c>
      <c r="E628" s="28">
        <f t="shared" si="38"/>
        <v>5.961830771829083</v>
      </c>
      <c r="F628" s="12" t="s">
        <v>71</v>
      </c>
    </row>
    <row r="629" spans="1:6" ht="15">
      <c r="A629" s="11" t="s">
        <v>591</v>
      </c>
      <c r="B629" s="12" t="s">
        <v>70</v>
      </c>
      <c r="C629" s="40">
        <v>2740</v>
      </c>
      <c r="D629" s="13">
        <v>134.47</v>
      </c>
      <c r="E629" s="28">
        <f t="shared" si="38"/>
        <v>20.37629210976426</v>
      </c>
      <c r="F629" s="12" t="s">
        <v>71</v>
      </c>
    </row>
    <row r="630" spans="1:6" ht="15">
      <c r="A630" s="11" t="s">
        <v>592</v>
      </c>
      <c r="B630" s="12" t="s">
        <v>99</v>
      </c>
      <c r="C630" s="40">
        <v>356</v>
      </c>
      <c r="D630" s="13">
        <v>82.32</v>
      </c>
      <c r="E630" s="28">
        <f t="shared" si="38"/>
        <v>4.324586977648202</v>
      </c>
      <c r="F630" s="12" t="s">
        <v>71</v>
      </c>
    </row>
    <row r="631" spans="1:6" ht="15">
      <c r="A631" s="11" t="s">
        <v>593</v>
      </c>
      <c r="B631" s="12" t="s">
        <v>70</v>
      </c>
      <c r="C631" s="40">
        <v>964</v>
      </c>
      <c r="D631" s="13">
        <v>87.07</v>
      </c>
      <c r="E631" s="28">
        <f t="shared" si="38"/>
        <v>11.071551625129207</v>
      </c>
      <c r="F631" s="12" t="s">
        <v>71</v>
      </c>
    </row>
    <row r="632" spans="1:6" ht="15">
      <c r="A632" s="11" t="s">
        <v>594</v>
      </c>
      <c r="B632" s="12" t="s">
        <v>70</v>
      </c>
      <c r="C632" s="40">
        <v>1566</v>
      </c>
      <c r="D632" s="13">
        <v>16.87</v>
      </c>
      <c r="E632" s="28">
        <f t="shared" si="38"/>
        <v>92.8275044457617</v>
      </c>
      <c r="F632" s="12" t="s">
        <v>71</v>
      </c>
    </row>
    <row r="633" spans="1:6" ht="15">
      <c r="A633" s="11" t="s">
        <v>595</v>
      </c>
      <c r="B633" s="12" t="s">
        <v>70</v>
      </c>
      <c r="C633" s="40">
        <v>473</v>
      </c>
      <c r="D633" s="13">
        <v>186.45</v>
      </c>
      <c r="E633" s="28">
        <f t="shared" si="38"/>
        <v>2.536873156342183</v>
      </c>
      <c r="F633" s="12" t="s">
        <v>71</v>
      </c>
    </row>
    <row r="634" spans="1:6" ht="15">
      <c r="A634" s="11" t="s">
        <v>596</v>
      </c>
      <c r="B634" s="12" t="s">
        <v>70</v>
      </c>
      <c r="C634" s="40">
        <v>1305</v>
      </c>
      <c r="D634" s="13">
        <v>95.53</v>
      </c>
      <c r="E634" s="28">
        <f t="shared" si="38"/>
        <v>13.660630168533444</v>
      </c>
      <c r="F634" s="12" t="s">
        <v>71</v>
      </c>
    </row>
    <row r="635" spans="1:6" s="29" customFormat="1" ht="15">
      <c r="A635" s="19" t="s">
        <v>522</v>
      </c>
      <c r="B635" s="20"/>
      <c r="C635" s="35">
        <f>SUM(C618:C634)</f>
        <v>14851</v>
      </c>
      <c r="D635" s="32">
        <f>SUM(D618:D634)</f>
        <v>2466.2400000000002</v>
      </c>
      <c r="E635" s="31">
        <f t="shared" si="38"/>
        <v>6.021717270014272</v>
      </c>
      <c r="F635" s="20"/>
    </row>
    <row r="636" spans="1:6" ht="15">
      <c r="A636" s="6"/>
      <c r="B636" s="7"/>
      <c r="C636" s="17"/>
      <c r="D636" s="7"/>
      <c r="E636" s="16"/>
      <c r="F636" s="7"/>
    </row>
    <row r="637" spans="1:6" ht="15">
      <c r="A637" s="6"/>
      <c r="B637" s="7"/>
      <c r="C637" s="17"/>
      <c r="D637" s="7"/>
      <c r="E637" s="16"/>
      <c r="F637" s="7"/>
    </row>
    <row r="638" spans="1:6" ht="15">
      <c r="A638" s="10" t="s">
        <v>597</v>
      </c>
      <c r="B638" s="7"/>
      <c r="C638" s="17"/>
      <c r="D638" s="7"/>
      <c r="E638" s="16"/>
      <c r="F638" s="7"/>
    </row>
    <row r="639" spans="1:6" ht="15">
      <c r="A639" s="11" t="s">
        <v>598</v>
      </c>
      <c r="B639" s="12" t="s">
        <v>70</v>
      </c>
      <c r="C639" s="40">
        <v>4294</v>
      </c>
      <c r="D639" s="13">
        <v>59.38</v>
      </c>
      <c r="E639" s="28">
        <f aca="true" t="shared" si="39" ref="E639:E651">C639/D639</f>
        <v>72.31391040754463</v>
      </c>
      <c r="F639" s="12" t="s">
        <v>71</v>
      </c>
    </row>
    <row r="640" spans="1:6" ht="15">
      <c r="A640" s="11" t="s">
        <v>599</v>
      </c>
      <c r="B640" s="12" t="s">
        <v>70</v>
      </c>
      <c r="C640" s="40">
        <v>3203</v>
      </c>
      <c r="D640" s="13">
        <v>48.38</v>
      </c>
      <c r="E640" s="28">
        <f t="shared" si="39"/>
        <v>66.20504340636626</v>
      </c>
      <c r="F640" s="12" t="s">
        <v>71</v>
      </c>
    </row>
    <row r="641" spans="1:6" ht="15">
      <c r="A641" s="11" t="s">
        <v>600</v>
      </c>
      <c r="B641" s="12" t="s">
        <v>93</v>
      </c>
      <c r="C641" s="40">
        <v>1196</v>
      </c>
      <c r="D641" s="13">
        <v>78.08</v>
      </c>
      <c r="E641" s="28">
        <f t="shared" si="39"/>
        <v>15.317622950819672</v>
      </c>
      <c r="F641" s="12" t="s">
        <v>71</v>
      </c>
    </row>
    <row r="642" spans="1:6" ht="15">
      <c r="A642" s="11" t="s">
        <v>601</v>
      </c>
      <c r="B642" s="12" t="s">
        <v>99</v>
      </c>
      <c r="C642" s="40">
        <v>61</v>
      </c>
      <c r="D642" s="13">
        <v>74.41</v>
      </c>
      <c r="E642" s="28">
        <f t="shared" si="39"/>
        <v>0.8197822873269722</v>
      </c>
      <c r="F642" s="12" t="s">
        <v>306</v>
      </c>
    </row>
    <row r="643" spans="1:6" ht="15">
      <c r="A643" s="11" t="s">
        <v>602</v>
      </c>
      <c r="B643" s="12" t="s">
        <v>70</v>
      </c>
      <c r="C643" s="40">
        <v>1011</v>
      </c>
      <c r="D643" s="13">
        <v>100.95</v>
      </c>
      <c r="E643" s="28">
        <f t="shared" si="39"/>
        <v>10.014858841010401</v>
      </c>
      <c r="F643" s="12" t="s">
        <v>71</v>
      </c>
    </row>
    <row r="644" spans="1:6" ht="15">
      <c r="A644" s="11" t="s">
        <v>603</v>
      </c>
      <c r="B644" s="12" t="s">
        <v>70</v>
      </c>
      <c r="C644" s="40">
        <v>1341</v>
      </c>
      <c r="D644" s="13">
        <v>18.44</v>
      </c>
      <c r="E644" s="28">
        <f t="shared" si="39"/>
        <v>72.72234273318871</v>
      </c>
      <c r="F644" s="12" t="s">
        <v>71</v>
      </c>
    </row>
    <row r="645" spans="1:6" ht="15">
      <c r="A645" s="11" t="s">
        <v>604</v>
      </c>
      <c r="B645" s="12" t="s">
        <v>70</v>
      </c>
      <c r="C645" s="40">
        <v>6667</v>
      </c>
      <c r="D645" s="13">
        <v>107.04</v>
      </c>
      <c r="E645" s="28">
        <f t="shared" si="39"/>
        <v>62.285127055306425</v>
      </c>
      <c r="F645" s="12" t="s">
        <v>71</v>
      </c>
    </row>
    <row r="646" spans="1:6" ht="15">
      <c r="A646" s="11" t="s">
        <v>605</v>
      </c>
      <c r="B646" s="12" t="s">
        <v>70</v>
      </c>
      <c r="C646" s="40">
        <v>1775</v>
      </c>
      <c r="D646" s="13">
        <v>75.56</v>
      </c>
      <c r="E646" s="28">
        <f t="shared" si="39"/>
        <v>23.49126521969296</v>
      </c>
      <c r="F646" s="12" t="s">
        <v>71</v>
      </c>
    </row>
    <row r="647" spans="1:6" ht="15">
      <c r="A647" s="11" t="s">
        <v>606</v>
      </c>
      <c r="B647" s="12" t="s">
        <v>70</v>
      </c>
      <c r="C647" s="40">
        <v>9800</v>
      </c>
      <c r="D647" s="13">
        <v>72.52</v>
      </c>
      <c r="E647" s="28">
        <f t="shared" si="39"/>
        <v>135.13513513513513</v>
      </c>
      <c r="F647" s="12" t="s">
        <v>71</v>
      </c>
    </row>
    <row r="648" spans="1:6" ht="15">
      <c r="A648" s="11" t="s">
        <v>607</v>
      </c>
      <c r="B648" s="12" t="s">
        <v>70</v>
      </c>
      <c r="C648" s="40">
        <v>3196</v>
      </c>
      <c r="D648" s="13">
        <v>61.18</v>
      </c>
      <c r="E648" s="28">
        <f t="shared" si="39"/>
        <v>52.23929388689114</v>
      </c>
      <c r="F648" s="12" t="s">
        <v>71</v>
      </c>
    </row>
    <row r="649" spans="1:6" ht="15">
      <c r="A649" s="11" t="s">
        <v>608</v>
      </c>
      <c r="B649" s="12" t="s">
        <v>70</v>
      </c>
      <c r="C649" s="40">
        <v>1217</v>
      </c>
      <c r="D649" s="13">
        <v>50.18</v>
      </c>
      <c r="E649" s="28">
        <f t="shared" si="39"/>
        <v>24.25269031486648</v>
      </c>
      <c r="F649" s="12" t="s">
        <v>71</v>
      </c>
    </row>
    <row r="650" spans="1:6" ht="15">
      <c r="A650" s="11" t="s">
        <v>609</v>
      </c>
      <c r="B650" s="12" t="s">
        <v>99</v>
      </c>
      <c r="C650" s="40">
        <v>823</v>
      </c>
      <c r="D650" s="13">
        <v>6.83</v>
      </c>
      <c r="E650" s="28">
        <f t="shared" si="39"/>
        <v>120.49780380673499</v>
      </c>
      <c r="F650" s="12" t="s">
        <v>71</v>
      </c>
    </row>
    <row r="651" spans="1:6" s="29" customFormat="1" ht="15">
      <c r="A651" s="19" t="s">
        <v>102</v>
      </c>
      <c r="B651" s="20"/>
      <c r="C651" s="35">
        <f>SUM(C639:C650)</f>
        <v>34584</v>
      </c>
      <c r="D651" s="32">
        <f>SUM(D639:D650)</f>
        <v>752.9499999999999</v>
      </c>
      <c r="E651" s="31">
        <f t="shared" si="39"/>
        <v>45.93133674214756</v>
      </c>
      <c r="F651" s="20"/>
    </row>
    <row r="652" spans="1:6" ht="15">
      <c r="A652" s="6"/>
      <c r="B652" s="7"/>
      <c r="C652" s="17"/>
      <c r="D652" s="7"/>
      <c r="E652" s="16"/>
      <c r="F652" s="7"/>
    </row>
    <row r="653" spans="1:6" ht="15">
      <c r="A653" s="6"/>
      <c r="B653" s="7"/>
      <c r="C653" s="17"/>
      <c r="D653" s="7"/>
      <c r="E653" s="16"/>
      <c r="F653" s="7"/>
    </row>
    <row r="654" spans="1:6" ht="15">
      <c r="A654" s="10" t="s">
        <v>610</v>
      </c>
      <c r="B654" s="7"/>
      <c r="C654" s="17"/>
      <c r="D654" s="7"/>
      <c r="E654" s="16"/>
      <c r="F654" s="7"/>
    </row>
    <row r="655" spans="1:6" ht="15">
      <c r="A655" s="11" t="s">
        <v>611</v>
      </c>
      <c r="B655" s="12" t="s">
        <v>88</v>
      </c>
      <c r="C655" s="40">
        <v>856</v>
      </c>
      <c r="D655" s="13">
        <v>57.22</v>
      </c>
      <c r="E655" s="28">
        <f aca="true" t="shared" si="40" ref="E655:E660">C655/D655</f>
        <v>14.959804264243273</v>
      </c>
      <c r="F655" s="12" t="s">
        <v>71</v>
      </c>
    </row>
    <row r="656" spans="1:6" ht="15">
      <c r="A656" s="11" t="s">
        <v>612</v>
      </c>
      <c r="B656" s="12" t="s">
        <v>70</v>
      </c>
      <c r="C656" s="40">
        <v>4060</v>
      </c>
      <c r="D656" s="13">
        <v>20.14</v>
      </c>
      <c r="E656" s="28">
        <f t="shared" si="40"/>
        <v>201.58887785501489</v>
      </c>
      <c r="F656" s="12" t="s">
        <v>71</v>
      </c>
    </row>
    <row r="657" spans="1:6" ht="15">
      <c r="A657" s="11" t="s">
        <v>613</v>
      </c>
      <c r="B657" s="12" t="s">
        <v>70</v>
      </c>
      <c r="C657" s="40">
        <v>2945</v>
      </c>
      <c r="D657" s="13">
        <v>8.5</v>
      </c>
      <c r="E657" s="28">
        <f t="shared" si="40"/>
        <v>346.47058823529414</v>
      </c>
      <c r="F657" s="12" t="s">
        <v>71</v>
      </c>
    </row>
    <row r="658" spans="1:6" ht="15">
      <c r="A658" s="11" t="s">
        <v>614</v>
      </c>
      <c r="B658" s="12" t="s">
        <v>70</v>
      </c>
      <c r="C658" s="40">
        <v>1876</v>
      </c>
      <c r="D658" s="13">
        <v>70.36</v>
      </c>
      <c r="E658" s="28">
        <f t="shared" si="40"/>
        <v>26.662876634451393</v>
      </c>
      <c r="F658" s="12" t="s">
        <v>71</v>
      </c>
    </row>
    <row r="659" spans="1:6" ht="15">
      <c r="A659" s="11" t="s">
        <v>39</v>
      </c>
      <c r="B659" s="12"/>
      <c r="C659" s="40">
        <v>9606</v>
      </c>
      <c r="D659" s="13">
        <v>11.34</v>
      </c>
      <c r="E659" s="28">
        <f t="shared" si="40"/>
        <v>847.0899470899471</v>
      </c>
      <c r="F659" s="12" t="s">
        <v>71</v>
      </c>
    </row>
    <row r="660" spans="1:6" ht="15">
      <c r="A660" s="11" t="s">
        <v>615</v>
      </c>
      <c r="B660" s="12" t="s">
        <v>70</v>
      </c>
      <c r="C660" s="40">
        <v>2678</v>
      </c>
      <c r="D660" s="13">
        <v>36.04</v>
      </c>
      <c r="E660" s="28">
        <f t="shared" si="40"/>
        <v>74.30632630410655</v>
      </c>
      <c r="F660" s="12" t="s">
        <v>71</v>
      </c>
    </row>
    <row r="661" spans="1:6" s="29" customFormat="1" ht="15">
      <c r="A661" s="19" t="s">
        <v>302</v>
      </c>
      <c r="B661" s="20"/>
      <c r="C661" s="35">
        <f>SUM(C655:C660)</f>
        <v>22021</v>
      </c>
      <c r="D661" s="32">
        <f>SUM(D655:D660)</f>
        <v>203.6</v>
      </c>
      <c r="E661" s="30">
        <f>SUM(E655:E660)</f>
        <v>1511.0784203830574</v>
      </c>
      <c r="F661" s="20"/>
    </row>
    <row r="662" spans="1:6" ht="15">
      <c r="A662" s="6"/>
      <c r="B662" s="7"/>
      <c r="C662" s="17"/>
      <c r="D662" s="7"/>
      <c r="E662" s="16"/>
      <c r="F662" s="7"/>
    </row>
    <row r="663" spans="1:6" ht="15">
      <c r="A663" s="6"/>
      <c r="B663" s="7"/>
      <c r="C663" s="17"/>
      <c r="D663" s="7"/>
      <c r="E663" s="16"/>
      <c r="F663" s="7"/>
    </row>
    <row r="664" spans="1:6" ht="15">
      <c r="A664" s="10" t="s">
        <v>616</v>
      </c>
      <c r="B664" s="7"/>
      <c r="C664" s="17"/>
      <c r="D664" s="7"/>
      <c r="E664" s="16"/>
      <c r="F664" s="7"/>
    </row>
    <row r="665" spans="1:6" ht="15">
      <c r="A665" s="11" t="s">
        <v>617</v>
      </c>
      <c r="B665" s="12" t="s">
        <v>88</v>
      </c>
      <c r="C665" s="40">
        <v>1889</v>
      </c>
      <c r="D665" s="13">
        <v>181.23</v>
      </c>
      <c r="E665" s="28">
        <f aca="true" t="shared" si="41" ref="E665:E671">C665/D665</f>
        <v>10.423219113833252</v>
      </c>
      <c r="F665" s="12" t="s">
        <v>71</v>
      </c>
    </row>
    <row r="666" spans="1:6" ht="15">
      <c r="A666" s="11" t="s">
        <v>618</v>
      </c>
      <c r="B666" s="12" t="s">
        <v>88</v>
      </c>
      <c r="C666" s="40">
        <v>359</v>
      </c>
      <c r="D666" s="13">
        <v>134.8</v>
      </c>
      <c r="E666" s="28">
        <f t="shared" si="41"/>
        <v>2.6632047477744805</v>
      </c>
      <c r="F666" s="12" t="s">
        <v>71</v>
      </c>
    </row>
    <row r="667" spans="1:6" ht="15">
      <c r="A667" s="11" t="s">
        <v>52</v>
      </c>
      <c r="B667" s="12" t="s">
        <v>99</v>
      </c>
      <c r="C667" s="40">
        <v>305</v>
      </c>
      <c r="D667" s="13">
        <v>70.13</v>
      </c>
      <c r="E667" s="28">
        <f t="shared" si="41"/>
        <v>4.349066020248111</v>
      </c>
      <c r="F667" s="12" t="s">
        <v>71</v>
      </c>
    </row>
    <row r="668" spans="1:6" ht="15">
      <c r="A668" s="11" t="s">
        <v>619</v>
      </c>
      <c r="B668" s="12" t="s">
        <v>93</v>
      </c>
      <c r="C668" s="40">
        <v>805</v>
      </c>
      <c r="D668" s="13">
        <v>179.73</v>
      </c>
      <c r="E668" s="28">
        <f t="shared" si="41"/>
        <v>4.47894063317198</v>
      </c>
      <c r="F668" s="12" t="s">
        <v>71</v>
      </c>
    </row>
    <row r="669" spans="1:6" ht="15">
      <c r="A669" s="11" t="s">
        <v>40</v>
      </c>
      <c r="B669" s="12" t="s">
        <v>93</v>
      </c>
      <c r="C669" s="40">
        <v>832</v>
      </c>
      <c r="D669" s="13">
        <v>78.74</v>
      </c>
      <c r="E669" s="28">
        <f t="shared" si="41"/>
        <v>10.566421132842267</v>
      </c>
      <c r="F669" s="12" t="s">
        <v>71</v>
      </c>
    </row>
    <row r="670" spans="1:6" ht="15">
      <c r="A670" s="11" t="s">
        <v>620</v>
      </c>
      <c r="B670" s="12" t="s">
        <v>76</v>
      </c>
      <c r="C670" s="40">
        <v>307</v>
      </c>
      <c r="D670" s="13">
        <v>47.49</v>
      </c>
      <c r="E670" s="28">
        <f t="shared" si="41"/>
        <v>6.464518846072857</v>
      </c>
      <c r="F670" s="12" t="s">
        <v>71</v>
      </c>
    </row>
    <row r="671" spans="1:6" s="29" customFormat="1" ht="15">
      <c r="A671" s="19" t="s">
        <v>302</v>
      </c>
      <c r="B671" s="20"/>
      <c r="C671" s="35">
        <f>SUM(C665:C670)</f>
        <v>4497</v>
      </c>
      <c r="D671" s="32">
        <f>SUM(D665:D670)</f>
        <v>692.12</v>
      </c>
      <c r="E671" s="31">
        <f t="shared" si="41"/>
        <v>6.497428191643068</v>
      </c>
      <c r="F671" s="20"/>
    </row>
    <row r="672" spans="1:6" ht="15">
      <c r="A672" s="6"/>
      <c r="B672" s="7"/>
      <c r="C672" s="17"/>
      <c r="D672" s="7"/>
      <c r="E672" s="16"/>
      <c r="F672" s="7"/>
    </row>
    <row r="673" spans="1:6" ht="15">
      <c r="A673" s="6"/>
      <c r="B673" s="7"/>
      <c r="C673" s="17"/>
      <c r="D673" s="7"/>
      <c r="E673" s="16"/>
      <c r="F673" s="7"/>
    </row>
    <row r="674" spans="1:6" ht="15">
      <c r="A674" s="10" t="s">
        <v>621</v>
      </c>
      <c r="B674" s="7"/>
      <c r="C674" s="17"/>
      <c r="D674" s="7"/>
      <c r="E674" s="16"/>
      <c r="F674" s="7"/>
    </row>
    <row r="675" spans="1:6" ht="15">
      <c r="A675" s="11" t="s">
        <v>622</v>
      </c>
      <c r="B675" s="12" t="s">
        <v>70</v>
      </c>
      <c r="C675" s="40">
        <v>753</v>
      </c>
      <c r="D675" s="13">
        <v>86.07</v>
      </c>
      <c r="E675" s="28">
        <f>C675/D675</f>
        <v>8.74869292436389</v>
      </c>
      <c r="F675" s="12" t="s">
        <v>71</v>
      </c>
    </row>
    <row r="676" spans="1:6" ht="15">
      <c r="A676" s="11" t="s">
        <v>623</v>
      </c>
      <c r="B676" s="12" t="s">
        <v>70</v>
      </c>
      <c r="C676" s="40">
        <v>1179</v>
      </c>
      <c r="D676" s="13">
        <v>141.68</v>
      </c>
      <c r="E676" s="28">
        <f>C676/D676</f>
        <v>8.321569734613213</v>
      </c>
      <c r="F676" s="12" t="s">
        <v>71</v>
      </c>
    </row>
    <row r="677" spans="1:6" s="29" customFormat="1" ht="15">
      <c r="A677" s="19" t="s">
        <v>624</v>
      </c>
      <c r="B677" s="20"/>
      <c r="C677" s="35">
        <f>SUM(C675:C676)</f>
        <v>1932</v>
      </c>
      <c r="D677" s="32">
        <f>SUM(D675:D676)</f>
        <v>227.75</v>
      </c>
      <c r="E677" s="31">
        <f>C677/D677</f>
        <v>8.48298572996707</v>
      </c>
      <c r="F677" s="20"/>
    </row>
    <row r="678" spans="1:6" ht="15">
      <c r="A678" s="6"/>
      <c r="B678" s="7"/>
      <c r="C678" s="17"/>
      <c r="D678" s="7"/>
      <c r="E678" s="16"/>
      <c r="F678" s="7"/>
    </row>
    <row r="679" spans="1:6" ht="15">
      <c r="A679" s="6"/>
      <c r="B679" s="7"/>
      <c r="C679" s="17"/>
      <c r="D679" s="7"/>
      <c r="E679" s="16"/>
      <c r="F679" s="7"/>
    </row>
    <row r="680" spans="1:6" ht="15">
      <c r="A680" s="10" t="s">
        <v>625</v>
      </c>
      <c r="B680" s="7"/>
      <c r="C680" s="17"/>
      <c r="D680" s="7"/>
      <c r="E680" s="16"/>
      <c r="F680" s="7"/>
    </row>
    <row r="681" spans="1:6" ht="15">
      <c r="A681" s="11" t="s">
        <v>626</v>
      </c>
      <c r="B681" s="12" t="s">
        <v>76</v>
      </c>
      <c r="C681" s="40">
        <v>399</v>
      </c>
      <c r="D681" s="13">
        <v>87.26</v>
      </c>
      <c r="E681" s="28">
        <f>C681/D681</f>
        <v>4.572541829016731</v>
      </c>
      <c r="F681" s="12" t="s">
        <v>71</v>
      </c>
    </row>
    <row r="682" spans="1:6" ht="15">
      <c r="A682" s="11" t="s">
        <v>627</v>
      </c>
      <c r="B682" s="12" t="s">
        <v>70</v>
      </c>
      <c r="C682" s="40">
        <v>1253</v>
      </c>
      <c r="D682" s="13">
        <v>56.37</v>
      </c>
      <c r="E682" s="28">
        <f>C682/D682</f>
        <v>22.228135533084977</v>
      </c>
      <c r="F682" s="12" t="s">
        <v>71</v>
      </c>
    </row>
    <row r="683" spans="1:6" ht="15">
      <c r="A683" s="11" t="s">
        <v>628</v>
      </c>
      <c r="B683" s="12" t="s">
        <v>70</v>
      </c>
      <c r="C683" s="40">
        <v>736</v>
      </c>
      <c r="D683" s="13">
        <v>151.18</v>
      </c>
      <c r="E683" s="28">
        <f>C683/D683</f>
        <v>4.868368831856065</v>
      </c>
      <c r="F683" s="12" t="s">
        <v>71</v>
      </c>
    </row>
    <row r="684" spans="1:6" ht="15">
      <c r="A684" s="11" t="s">
        <v>629</v>
      </c>
      <c r="B684" s="12"/>
      <c r="C684" s="40">
        <v>1747</v>
      </c>
      <c r="D684" s="13">
        <v>83.08</v>
      </c>
      <c r="E684" s="28">
        <f>C684/D684</f>
        <v>21.02792489167068</v>
      </c>
      <c r="F684" s="12" t="s">
        <v>71</v>
      </c>
    </row>
    <row r="685" spans="1:6" s="29" customFormat="1" ht="15">
      <c r="A685" s="19" t="s">
        <v>630</v>
      </c>
      <c r="B685" s="20"/>
      <c r="C685" s="35">
        <f>SUM(C681:C684)</f>
        <v>4135</v>
      </c>
      <c r="D685" s="32">
        <f>SUM(D681:D684)</f>
        <v>377.89</v>
      </c>
      <c r="E685" s="31">
        <f>C685/D685</f>
        <v>10.942337717325147</v>
      </c>
      <c r="F685" s="20"/>
    </row>
    <row r="686" spans="1:6" ht="15">
      <c r="A686" s="6"/>
      <c r="B686" s="7"/>
      <c r="C686" s="17"/>
      <c r="D686" s="7"/>
      <c r="E686" s="16"/>
      <c r="F686" s="7"/>
    </row>
    <row r="687" spans="1:6" ht="15">
      <c r="A687" s="6"/>
      <c r="B687" s="7"/>
      <c r="C687" s="17"/>
      <c r="D687" s="7"/>
      <c r="E687" s="16"/>
      <c r="F687" s="7"/>
    </row>
    <row r="688" spans="1:6" ht="15">
      <c r="A688" s="10" t="s">
        <v>631</v>
      </c>
      <c r="B688" s="7"/>
      <c r="C688" s="17"/>
      <c r="D688" s="7"/>
      <c r="E688" s="16"/>
      <c r="F688" s="7"/>
    </row>
    <row r="689" spans="1:6" ht="15">
      <c r="A689" s="11" t="s">
        <v>632</v>
      </c>
      <c r="B689" s="12" t="s">
        <v>70</v>
      </c>
      <c r="C689" s="40">
        <v>1141</v>
      </c>
      <c r="D689" s="13">
        <v>163</v>
      </c>
      <c r="E689" s="28">
        <f aca="true" t="shared" si="42" ref="E689:E702">C689/D689</f>
        <v>7</v>
      </c>
      <c r="F689" s="12" t="s">
        <v>71</v>
      </c>
    </row>
    <row r="690" spans="1:6" ht="15">
      <c r="A690" s="11" t="s">
        <v>633</v>
      </c>
      <c r="B690" s="12" t="s">
        <v>93</v>
      </c>
      <c r="C690" s="40">
        <v>517</v>
      </c>
      <c r="D690" s="13">
        <v>65.51</v>
      </c>
      <c r="E690" s="28">
        <f t="shared" si="42"/>
        <v>7.891924896962295</v>
      </c>
      <c r="F690" s="12" t="s">
        <v>71</v>
      </c>
    </row>
    <row r="691" spans="1:6" ht="15">
      <c r="A691" s="11" t="s">
        <v>634</v>
      </c>
      <c r="B691" s="12" t="s">
        <v>76</v>
      </c>
      <c r="C691" s="40">
        <v>471</v>
      </c>
      <c r="D691" s="13">
        <v>92.71</v>
      </c>
      <c r="E691" s="28">
        <f t="shared" si="42"/>
        <v>5.080358105921691</v>
      </c>
      <c r="F691" s="12" t="s">
        <v>71</v>
      </c>
    </row>
    <row r="692" spans="1:6" ht="15">
      <c r="A692" s="11" t="s">
        <v>635</v>
      </c>
      <c r="B692" s="12" t="s">
        <v>70</v>
      </c>
      <c r="C692" s="40">
        <v>1554</v>
      </c>
      <c r="D692" s="13">
        <v>94.81</v>
      </c>
      <c r="E692" s="28">
        <f t="shared" si="42"/>
        <v>16.390676089020147</v>
      </c>
      <c r="F692" s="12" t="s">
        <v>71</v>
      </c>
    </row>
    <row r="693" spans="1:6" ht="15">
      <c r="A693" s="11" t="s">
        <v>636</v>
      </c>
      <c r="B693" s="12" t="s">
        <v>76</v>
      </c>
      <c r="C693" s="40">
        <v>259</v>
      </c>
      <c r="D693" s="13">
        <v>46.41</v>
      </c>
      <c r="E693" s="28">
        <f t="shared" si="42"/>
        <v>5.580693815987934</v>
      </c>
      <c r="F693" s="12" t="s">
        <v>71</v>
      </c>
    </row>
    <row r="694" spans="1:6" ht="15">
      <c r="A694" s="11" t="s">
        <v>637</v>
      </c>
      <c r="B694" s="12" t="s">
        <v>88</v>
      </c>
      <c r="C694" s="40">
        <v>863</v>
      </c>
      <c r="D694" s="13">
        <v>83.97</v>
      </c>
      <c r="E694" s="28">
        <f t="shared" si="42"/>
        <v>10.277480052399667</v>
      </c>
      <c r="F694" s="12" t="s">
        <v>71</v>
      </c>
    </row>
    <row r="695" spans="1:6" ht="15">
      <c r="A695" s="11" t="s">
        <v>638</v>
      </c>
      <c r="B695" s="12" t="s">
        <v>388</v>
      </c>
      <c r="C695" s="40">
        <v>934</v>
      </c>
      <c r="D695" s="13">
        <v>126.14</v>
      </c>
      <c r="E695" s="28">
        <f t="shared" si="42"/>
        <v>7.404471222451245</v>
      </c>
      <c r="F695" s="12" t="s">
        <v>71</v>
      </c>
    </row>
    <row r="696" spans="1:6" ht="15">
      <c r="A696" s="11" t="s">
        <v>639</v>
      </c>
      <c r="B696" s="12" t="s">
        <v>70</v>
      </c>
      <c r="C696" s="40">
        <v>5082</v>
      </c>
      <c r="D696" s="13">
        <v>233.18</v>
      </c>
      <c r="E696" s="28">
        <f t="shared" si="42"/>
        <v>21.79432198301741</v>
      </c>
      <c r="F696" s="12" t="s">
        <v>71</v>
      </c>
    </row>
    <row r="697" spans="1:6" ht="15">
      <c r="A697" s="11" t="s">
        <v>640</v>
      </c>
      <c r="B697" s="12" t="s">
        <v>99</v>
      </c>
      <c r="C697" s="40">
        <v>496</v>
      </c>
      <c r="D697" s="13">
        <v>79.97</v>
      </c>
      <c r="E697" s="28">
        <f t="shared" si="42"/>
        <v>6.202325872202076</v>
      </c>
      <c r="F697" s="12" t="s">
        <v>71</v>
      </c>
    </row>
    <row r="698" spans="1:6" ht="15">
      <c r="A698" s="11" t="s">
        <v>641</v>
      </c>
      <c r="B698" s="12" t="s">
        <v>70</v>
      </c>
      <c r="C698" s="40">
        <v>1722</v>
      </c>
      <c r="D698" s="13">
        <v>36.04</v>
      </c>
      <c r="E698" s="28">
        <f t="shared" si="42"/>
        <v>47.78024417314096</v>
      </c>
      <c r="F698" s="12" t="s">
        <v>71</v>
      </c>
    </row>
    <row r="699" spans="1:6" ht="15">
      <c r="A699" s="11" t="s">
        <v>642</v>
      </c>
      <c r="B699" s="12" t="s">
        <v>88</v>
      </c>
      <c r="C699" s="40">
        <v>570</v>
      </c>
      <c r="D699" s="13">
        <v>144.54</v>
      </c>
      <c r="E699" s="28">
        <f t="shared" si="42"/>
        <v>3.9435450394354508</v>
      </c>
      <c r="F699" s="12" t="s">
        <v>71</v>
      </c>
    </row>
    <row r="700" spans="1:6" ht="15">
      <c r="A700" s="11" t="s">
        <v>643</v>
      </c>
      <c r="B700" s="12" t="s">
        <v>99</v>
      </c>
      <c r="C700" s="40">
        <v>427</v>
      </c>
      <c r="D700" s="13">
        <v>74.2</v>
      </c>
      <c r="E700" s="28">
        <f t="shared" si="42"/>
        <v>5.754716981132075</v>
      </c>
      <c r="F700" s="12" t="s">
        <v>71</v>
      </c>
    </row>
    <row r="701" spans="1:6" ht="15">
      <c r="A701" s="11" t="s">
        <v>644</v>
      </c>
      <c r="B701" s="12" t="s">
        <v>70</v>
      </c>
      <c r="C701" s="40">
        <v>1449</v>
      </c>
      <c r="D701" s="13">
        <v>156.05</v>
      </c>
      <c r="E701" s="28">
        <f t="shared" si="42"/>
        <v>9.285485421339313</v>
      </c>
      <c r="F701" s="12" t="s">
        <v>71</v>
      </c>
    </row>
    <row r="702" spans="1:6" s="29" customFormat="1" ht="15">
      <c r="A702" s="19" t="s">
        <v>85</v>
      </c>
      <c r="B702" s="20"/>
      <c r="C702" s="35">
        <f>SUM(C689:C701)</f>
        <v>15485</v>
      </c>
      <c r="D702" s="32">
        <f>SUM(D689:D701)</f>
        <v>1396.53</v>
      </c>
      <c r="E702" s="31">
        <f t="shared" si="42"/>
        <v>11.088197174425183</v>
      </c>
      <c r="F702" s="20"/>
    </row>
    <row r="703" spans="1:6" ht="15">
      <c r="A703" s="6"/>
      <c r="B703" s="7"/>
      <c r="C703" s="17"/>
      <c r="D703" s="7"/>
      <c r="E703" s="16"/>
      <c r="F703" s="7"/>
    </row>
    <row r="704" spans="1:6" ht="15">
      <c r="A704" s="6"/>
      <c r="B704" s="7"/>
      <c r="C704" s="17"/>
      <c r="D704" s="7"/>
      <c r="E704" s="16"/>
      <c r="F704" s="7"/>
    </row>
    <row r="705" spans="1:6" ht="15">
      <c r="A705" s="10" t="s">
        <v>645</v>
      </c>
      <c r="B705" s="7"/>
      <c r="C705" s="17"/>
      <c r="D705" s="7"/>
      <c r="E705" s="16"/>
      <c r="F705" s="7"/>
    </row>
    <row r="706" spans="1:6" ht="15">
      <c r="A706" s="11" t="s">
        <v>646</v>
      </c>
      <c r="B706" s="12" t="s">
        <v>99</v>
      </c>
      <c r="C706" s="40">
        <v>101</v>
      </c>
      <c r="D706" s="13">
        <v>49.5</v>
      </c>
      <c r="E706" s="28">
        <f aca="true" t="shared" si="43" ref="E706:E769">C706/D706</f>
        <v>2.04040404040404</v>
      </c>
      <c r="F706" s="12" t="s">
        <v>306</v>
      </c>
    </row>
    <row r="707" spans="1:6" ht="15">
      <c r="A707" s="11" t="s">
        <v>647</v>
      </c>
      <c r="B707" s="12" t="s">
        <v>70</v>
      </c>
      <c r="C707" s="40">
        <v>2847</v>
      </c>
      <c r="D707" s="13">
        <v>5.17</v>
      </c>
      <c r="E707" s="28">
        <f t="shared" si="43"/>
        <v>550.6769825918763</v>
      </c>
      <c r="F707" s="12" t="s">
        <v>71</v>
      </c>
    </row>
    <row r="708" spans="1:6" ht="15">
      <c r="A708" s="11" t="s">
        <v>648</v>
      </c>
      <c r="B708" s="12" t="s">
        <v>70</v>
      </c>
      <c r="C708" s="40">
        <v>1738</v>
      </c>
      <c r="D708" s="13">
        <v>3.33</v>
      </c>
      <c r="E708" s="28">
        <f t="shared" si="43"/>
        <v>521.9219219219219</v>
      </c>
      <c r="F708" s="12" t="s">
        <v>71</v>
      </c>
    </row>
    <row r="709" spans="1:6" ht="15">
      <c r="A709" s="11" t="s">
        <v>649</v>
      </c>
      <c r="B709" s="7"/>
      <c r="C709" s="40">
        <v>5865</v>
      </c>
      <c r="D709" s="13">
        <v>6.3</v>
      </c>
      <c r="E709" s="28">
        <f t="shared" si="43"/>
        <v>930.952380952381</v>
      </c>
      <c r="F709" s="12" t="s">
        <v>71</v>
      </c>
    </row>
    <row r="710" spans="1:6" ht="15">
      <c r="A710" s="11" t="s">
        <v>650</v>
      </c>
      <c r="B710" s="12" t="s">
        <v>70</v>
      </c>
      <c r="C710" s="40">
        <v>2485</v>
      </c>
      <c r="D710" s="13">
        <v>6.02</v>
      </c>
      <c r="E710" s="28">
        <f t="shared" si="43"/>
        <v>412.79069767441865</v>
      </c>
      <c r="F710" s="12" t="s">
        <v>71</v>
      </c>
    </row>
    <row r="711" spans="1:6" ht="15">
      <c r="A711" s="11" t="s">
        <v>651</v>
      </c>
      <c r="B711" s="12" t="s">
        <v>70</v>
      </c>
      <c r="C711" s="40">
        <v>16763</v>
      </c>
      <c r="D711" s="13">
        <v>14.88</v>
      </c>
      <c r="E711" s="28">
        <f t="shared" si="43"/>
        <v>1126.5456989247311</v>
      </c>
      <c r="F711" s="12" t="s">
        <v>71</v>
      </c>
    </row>
    <row r="712" spans="1:6" ht="15">
      <c r="A712" s="11" t="s">
        <v>652</v>
      </c>
      <c r="B712" s="12" t="s">
        <v>99</v>
      </c>
      <c r="C712" s="40">
        <v>140</v>
      </c>
      <c r="D712" s="13">
        <v>14.1</v>
      </c>
      <c r="E712" s="28">
        <f t="shared" si="43"/>
        <v>9.929078014184398</v>
      </c>
      <c r="F712" s="12" t="s">
        <v>71</v>
      </c>
    </row>
    <row r="713" spans="1:6" ht="15">
      <c r="A713" s="11" t="s">
        <v>653</v>
      </c>
      <c r="B713" s="12">
        <v>3</v>
      </c>
      <c r="C713" s="40">
        <v>1681</v>
      </c>
      <c r="D713" s="13">
        <v>8.95</v>
      </c>
      <c r="E713" s="28">
        <f t="shared" si="43"/>
        <v>187.82122905027936</v>
      </c>
      <c r="F713" s="12" t="s">
        <v>71</v>
      </c>
    </row>
    <row r="714" spans="1:6" ht="15">
      <c r="A714" s="11" t="s">
        <v>654</v>
      </c>
      <c r="B714" s="12" t="s">
        <v>70</v>
      </c>
      <c r="C714" s="40">
        <v>6323</v>
      </c>
      <c r="D714" s="13">
        <v>7.61</v>
      </c>
      <c r="E714" s="28">
        <f t="shared" si="43"/>
        <v>830.8804204993429</v>
      </c>
      <c r="F714" s="12" t="s">
        <v>71</v>
      </c>
    </row>
    <row r="715" spans="1:6" ht="15">
      <c r="A715" s="11" t="s">
        <v>655</v>
      </c>
      <c r="B715" s="12" t="s">
        <v>70</v>
      </c>
      <c r="C715" s="40">
        <v>1977</v>
      </c>
      <c r="D715" s="13">
        <v>13.04</v>
      </c>
      <c r="E715" s="28">
        <f t="shared" si="43"/>
        <v>151.61042944785277</v>
      </c>
      <c r="F715" s="12" t="s">
        <v>71</v>
      </c>
    </row>
    <row r="716" spans="1:6" ht="15">
      <c r="A716" s="11" t="s">
        <v>656</v>
      </c>
      <c r="B716" s="12" t="s">
        <v>138</v>
      </c>
      <c r="C716" s="40">
        <v>7395</v>
      </c>
      <c r="D716" s="13">
        <v>12.59</v>
      </c>
      <c r="E716" s="28">
        <f t="shared" si="43"/>
        <v>587.3709293089754</v>
      </c>
      <c r="F716" s="12" t="s">
        <v>71</v>
      </c>
    </row>
    <row r="717" spans="1:6" ht="15">
      <c r="A717" s="11" t="s">
        <v>657</v>
      </c>
      <c r="B717" s="12" t="s">
        <v>99</v>
      </c>
      <c r="C717" s="40">
        <v>3923</v>
      </c>
      <c r="D717" s="13">
        <v>6.47</v>
      </c>
      <c r="E717" s="28">
        <f t="shared" si="43"/>
        <v>606.3369397217929</v>
      </c>
      <c r="F717" s="12" t="s">
        <v>71</v>
      </c>
    </row>
    <row r="718" spans="1:6" ht="15">
      <c r="A718" s="11" t="s">
        <v>658</v>
      </c>
      <c r="B718" s="12" t="s">
        <v>70</v>
      </c>
      <c r="C718" s="40">
        <v>6481</v>
      </c>
      <c r="D718" s="13">
        <v>20.88</v>
      </c>
      <c r="E718" s="28">
        <f t="shared" si="43"/>
        <v>310.3927203065134</v>
      </c>
      <c r="F718" s="12" t="s">
        <v>71</v>
      </c>
    </row>
    <row r="719" spans="1:6" ht="15">
      <c r="A719" s="11" t="s">
        <v>659</v>
      </c>
      <c r="B719" s="12" t="s">
        <v>70</v>
      </c>
      <c r="C719" s="40">
        <v>4756</v>
      </c>
      <c r="D719" s="13">
        <v>6.47</v>
      </c>
      <c r="E719" s="28">
        <f t="shared" si="43"/>
        <v>735.0850077279753</v>
      </c>
      <c r="F719" s="12" t="s">
        <v>71</v>
      </c>
    </row>
    <row r="720" spans="1:6" ht="15">
      <c r="A720" s="11" t="s">
        <v>660</v>
      </c>
      <c r="B720" s="12" t="s">
        <v>70</v>
      </c>
      <c r="C720" s="40">
        <v>4172</v>
      </c>
      <c r="D720" s="13">
        <v>5.81</v>
      </c>
      <c r="E720" s="28">
        <f t="shared" si="43"/>
        <v>718.0722891566265</v>
      </c>
      <c r="F720" s="12" t="s">
        <v>71</v>
      </c>
    </row>
    <row r="721" spans="1:6" ht="15">
      <c r="A721" s="11" t="s">
        <v>661</v>
      </c>
      <c r="B721" s="12" t="s">
        <v>99</v>
      </c>
      <c r="C721" s="40">
        <v>1841</v>
      </c>
      <c r="D721" s="13">
        <v>39.33</v>
      </c>
      <c r="E721" s="28">
        <f t="shared" si="43"/>
        <v>46.809051614543606</v>
      </c>
      <c r="F721" s="12" t="s">
        <v>71</v>
      </c>
    </row>
    <row r="722" spans="1:6" ht="15">
      <c r="A722" s="11" t="s">
        <v>662</v>
      </c>
      <c r="B722" s="12" t="s">
        <v>70</v>
      </c>
      <c r="C722" s="40">
        <v>4463</v>
      </c>
      <c r="D722" s="13">
        <v>14.31</v>
      </c>
      <c r="E722" s="28">
        <f t="shared" si="43"/>
        <v>311.87980433263454</v>
      </c>
      <c r="F722" s="12" t="s">
        <v>71</v>
      </c>
    </row>
    <row r="723" spans="1:6" ht="15">
      <c r="A723" s="11" t="s">
        <v>663</v>
      </c>
      <c r="B723" s="12">
        <v>3</v>
      </c>
      <c r="C723" s="40">
        <v>726</v>
      </c>
      <c r="D723" s="13">
        <v>16.41</v>
      </c>
      <c r="E723" s="28">
        <f t="shared" si="43"/>
        <v>44.24131627056673</v>
      </c>
      <c r="F723" s="12" t="s">
        <v>78</v>
      </c>
    </row>
    <row r="724" spans="1:6" ht="15">
      <c r="A724" s="11" t="s">
        <v>664</v>
      </c>
      <c r="B724" s="12">
        <v>2</v>
      </c>
      <c r="C724" s="40">
        <v>425</v>
      </c>
      <c r="D724" s="13">
        <v>10.24</v>
      </c>
      <c r="E724" s="28">
        <f t="shared" si="43"/>
        <v>41.50390625</v>
      </c>
      <c r="F724" s="12" t="s">
        <v>306</v>
      </c>
    </row>
    <row r="725" spans="1:6" ht="15">
      <c r="A725" s="11" t="s">
        <v>665</v>
      </c>
      <c r="B725" s="11"/>
      <c r="C725" s="40">
        <v>3775</v>
      </c>
      <c r="D725" s="13">
        <v>41.66</v>
      </c>
      <c r="E725" s="28">
        <f t="shared" si="43"/>
        <v>90.61449831973117</v>
      </c>
      <c r="F725" s="12">
        <v>712</v>
      </c>
    </row>
    <row r="726" spans="1:6" ht="15">
      <c r="A726" s="11" t="s">
        <v>666</v>
      </c>
      <c r="B726" s="12" t="s">
        <v>138</v>
      </c>
      <c r="C726" s="40">
        <v>2556</v>
      </c>
      <c r="D726" s="13">
        <v>24.85</v>
      </c>
      <c r="E726" s="28">
        <f t="shared" si="43"/>
        <v>102.85714285714285</v>
      </c>
      <c r="F726" s="12" t="s">
        <v>71</v>
      </c>
    </row>
    <row r="727" spans="1:6" ht="15">
      <c r="A727" s="11" t="s">
        <v>667</v>
      </c>
      <c r="B727" s="7"/>
      <c r="C727" s="40">
        <v>12</v>
      </c>
      <c r="D727" s="13">
        <v>0.38</v>
      </c>
      <c r="E727" s="28">
        <f t="shared" si="43"/>
        <v>31.57894736842105</v>
      </c>
      <c r="F727" s="12" t="s">
        <v>306</v>
      </c>
    </row>
    <row r="728" spans="1:6" ht="15">
      <c r="A728" s="11" t="s">
        <v>668</v>
      </c>
      <c r="B728" s="12" t="s">
        <v>70</v>
      </c>
      <c r="C728" s="40">
        <v>61</v>
      </c>
      <c r="D728" s="13">
        <v>31.69</v>
      </c>
      <c r="E728" s="28">
        <f t="shared" si="43"/>
        <v>1.92489744398864</v>
      </c>
      <c r="F728" s="12" t="s">
        <v>71</v>
      </c>
    </row>
    <row r="729" spans="1:6" ht="15">
      <c r="A729" s="11" t="s">
        <v>669</v>
      </c>
      <c r="B729" s="12" t="s">
        <v>99</v>
      </c>
      <c r="C729" s="40">
        <v>608</v>
      </c>
      <c r="D729" s="13">
        <v>5.41</v>
      </c>
      <c r="E729" s="28">
        <f t="shared" si="43"/>
        <v>112.38447319778189</v>
      </c>
      <c r="F729" s="12" t="s">
        <v>71</v>
      </c>
    </row>
    <row r="730" spans="1:6" ht="15">
      <c r="A730" s="11" t="s">
        <v>670</v>
      </c>
      <c r="B730" s="12" t="s">
        <v>70</v>
      </c>
      <c r="C730" s="40">
        <v>9656</v>
      </c>
      <c r="D730" s="13">
        <v>31.16</v>
      </c>
      <c r="E730" s="28">
        <f t="shared" si="43"/>
        <v>309.8844672657253</v>
      </c>
      <c r="F730" s="12" t="s">
        <v>71</v>
      </c>
    </row>
    <row r="731" spans="1:6" ht="15">
      <c r="A731" s="11" t="s">
        <v>671</v>
      </c>
      <c r="B731" s="12">
        <v>2</v>
      </c>
      <c r="C731" s="40">
        <v>1996</v>
      </c>
      <c r="D731" s="13">
        <v>20.25</v>
      </c>
      <c r="E731" s="28">
        <f t="shared" si="43"/>
        <v>98.5679012345679</v>
      </c>
      <c r="F731" s="12" t="s">
        <v>71</v>
      </c>
    </row>
    <row r="732" spans="1:6" ht="15">
      <c r="A732" s="11" t="s">
        <v>672</v>
      </c>
      <c r="B732" s="12" t="s">
        <v>138</v>
      </c>
      <c r="C732" s="40">
        <v>3527</v>
      </c>
      <c r="D732" s="13">
        <v>5.64</v>
      </c>
      <c r="E732" s="28">
        <f t="shared" si="43"/>
        <v>625.354609929078</v>
      </c>
      <c r="F732" s="12" t="s">
        <v>71</v>
      </c>
    </row>
    <row r="733" spans="1:6" ht="15">
      <c r="A733" s="11" t="s">
        <v>673</v>
      </c>
      <c r="B733" s="12" t="s">
        <v>70</v>
      </c>
      <c r="C733" s="40">
        <v>4054</v>
      </c>
      <c r="D733" s="13">
        <v>10.24</v>
      </c>
      <c r="E733" s="28">
        <f t="shared" si="43"/>
        <v>395.8984375</v>
      </c>
      <c r="F733" s="12" t="s">
        <v>71</v>
      </c>
    </row>
    <row r="734" spans="1:6" ht="15">
      <c r="A734" s="11" t="s">
        <v>674</v>
      </c>
      <c r="B734" s="12" t="s">
        <v>70</v>
      </c>
      <c r="C734" s="40">
        <v>4356</v>
      </c>
      <c r="D734" s="13">
        <v>12.95</v>
      </c>
      <c r="E734" s="28">
        <f t="shared" si="43"/>
        <v>336.3706563706564</v>
      </c>
      <c r="F734" s="12" t="s">
        <v>71</v>
      </c>
    </row>
    <row r="735" spans="1:6" ht="15">
      <c r="A735" s="11" t="s">
        <v>675</v>
      </c>
      <c r="B735" s="12" t="s">
        <v>70</v>
      </c>
      <c r="C735" s="40">
        <v>3237</v>
      </c>
      <c r="D735" s="13">
        <v>6.04</v>
      </c>
      <c r="E735" s="28">
        <f t="shared" si="43"/>
        <v>535.9271523178808</v>
      </c>
      <c r="F735" s="12" t="s">
        <v>71</v>
      </c>
    </row>
    <row r="736" spans="1:6" ht="15">
      <c r="A736" s="11" t="s">
        <v>676</v>
      </c>
      <c r="B736" s="12" t="s">
        <v>70</v>
      </c>
      <c r="C736" s="40">
        <v>3852</v>
      </c>
      <c r="D736" s="13">
        <v>14.5</v>
      </c>
      <c r="E736" s="28">
        <f t="shared" si="43"/>
        <v>265.6551724137931</v>
      </c>
      <c r="F736" s="12" t="s">
        <v>71</v>
      </c>
    </row>
    <row r="737" spans="1:6" ht="15">
      <c r="A737" s="11" t="s">
        <v>677</v>
      </c>
      <c r="B737" s="12" t="s">
        <v>70</v>
      </c>
      <c r="C737" s="40">
        <v>6573</v>
      </c>
      <c r="D737" s="13">
        <v>6.76</v>
      </c>
      <c r="E737" s="28">
        <f t="shared" si="43"/>
        <v>972.337278106509</v>
      </c>
      <c r="F737" s="12" t="s">
        <v>71</v>
      </c>
    </row>
    <row r="738" spans="1:6" ht="15">
      <c r="A738" s="11" t="s">
        <v>678</v>
      </c>
      <c r="B738" s="12" t="s">
        <v>70</v>
      </c>
      <c r="C738" s="40">
        <v>109</v>
      </c>
      <c r="D738" s="13">
        <v>0.1</v>
      </c>
      <c r="E738" s="28">
        <f t="shared" si="43"/>
        <v>1090</v>
      </c>
      <c r="F738" s="12" t="s">
        <v>129</v>
      </c>
    </row>
    <row r="739" spans="1:6" ht="15">
      <c r="A739" s="11" t="s">
        <v>679</v>
      </c>
      <c r="B739" s="12" t="s">
        <v>70</v>
      </c>
      <c r="C739" s="40">
        <v>9038</v>
      </c>
      <c r="D739" s="13">
        <v>50.75</v>
      </c>
      <c r="E739" s="28">
        <f t="shared" si="43"/>
        <v>178.0886699507389</v>
      </c>
      <c r="F739" s="12" t="s">
        <v>71</v>
      </c>
    </row>
    <row r="740" spans="1:6" ht="15">
      <c r="A740" s="11" t="s">
        <v>680</v>
      </c>
      <c r="B740" s="12">
        <v>5</v>
      </c>
      <c r="C740" s="40">
        <v>1418</v>
      </c>
      <c r="D740" s="13">
        <v>23.99</v>
      </c>
      <c r="E740" s="28">
        <f t="shared" si="43"/>
        <v>59.10796165068779</v>
      </c>
      <c r="F740" s="12" t="s">
        <v>71</v>
      </c>
    </row>
    <row r="741" spans="1:6" ht="15">
      <c r="A741" s="11" t="s">
        <v>681</v>
      </c>
      <c r="B741" s="12" t="s">
        <v>70</v>
      </c>
      <c r="C741" s="40">
        <v>10163</v>
      </c>
      <c r="D741" s="13">
        <v>15.59</v>
      </c>
      <c r="E741" s="28">
        <f t="shared" si="43"/>
        <v>651.8922386144965</v>
      </c>
      <c r="F741" s="12" t="s">
        <v>71</v>
      </c>
    </row>
    <row r="742" spans="1:6" ht="15">
      <c r="A742" s="11" t="s">
        <v>682</v>
      </c>
      <c r="B742" s="12" t="s">
        <v>99</v>
      </c>
      <c r="C742" s="40">
        <v>2968</v>
      </c>
      <c r="D742" s="13">
        <v>13.71</v>
      </c>
      <c r="E742" s="28">
        <f t="shared" si="43"/>
        <v>216.48431801604667</v>
      </c>
      <c r="F742" s="12" t="s">
        <v>71</v>
      </c>
    </row>
    <row r="743" spans="1:6" ht="15">
      <c r="A743" s="11" t="s">
        <v>683</v>
      </c>
      <c r="B743" s="12" t="s">
        <v>99</v>
      </c>
      <c r="C743" s="40">
        <v>285</v>
      </c>
      <c r="D743" s="13">
        <v>16.62</v>
      </c>
      <c r="E743" s="28">
        <f t="shared" si="43"/>
        <v>17.14801444043321</v>
      </c>
      <c r="F743" s="12" t="s">
        <v>78</v>
      </c>
    </row>
    <row r="744" spans="1:6" ht="15">
      <c r="A744" s="11" t="s">
        <v>684</v>
      </c>
      <c r="B744" s="12" t="s">
        <v>99</v>
      </c>
      <c r="C744" s="40">
        <v>2501</v>
      </c>
      <c r="D744" s="13">
        <v>7.53</v>
      </c>
      <c r="E744" s="28">
        <f t="shared" si="43"/>
        <v>332.13811420982734</v>
      </c>
      <c r="F744" s="12" t="s">
        <v>71</v>
      </c>
    </row>
    <row r="745" spans="1:6" ht="15">
      <c r="A745" s="11" t="s">
        <v>685</v>
      </c>
      <c r="B745" s="12" t="s">
        <v>99</v>
      </c>
      <c r="C745" s="40">
        <v>7</v>
      </c>
      <c r="D745" s="13">
        <v>1.63</v>
      </c>
      <c r="E745" s="28">
        <f t="shared" si="43"/>
        <v>4.294478527607362</v>
      </c>
      <c r="F745" s="12" t="s">
        <v>306</v>
      </c>
    </row>
    <row r="746" spans="1:6" ht="15">
      <c r="A746" s="11" t="s">
        <v>686</v>
      </c>
      <c r="B746" s="12" t="s">
        <v>70</v>
      </c>
      <c r="C746" s="40">
        <v>4829</v>
      </c>
      <c r="D746" s="13">
        <v>5.41</v>
      </c>
      <c r="E746" s="28">
        <f t="shared" si="43"/>
        <v>892.6062846580406</v>
      </c>
      <c r="F746" s="12" t="s">
        <v>71</v>
      </c>
    </row>
    <row r="747" spans="1:6" ht="15">
      <c r="A747" s="11" t="s">
        <v>687</v>
      </c>
      <c r="B747" s="12" t="s">
        <v>70</v>
      </c>
      <c r="C747" s="40">
        <v>6217</v>
      </c>
      <c r="D747" s="13">
        <v>14.8</v>
      </c>
      <c r="E747" s="28">
        <f t="shared" si="43"/>
        <v>420.06756756756755</v>
      </c>
      <c r="F747" s="12" t="s">
        <v>71</v>
      </c>
    </row>
    <row r="748" spans="1:6" ht="15">
      <c r="A748" s="11" t="s">
        <v>688</v>
      </c>
      <c r="B748" s="12" t="s">
        <v>99</v>
      </c>
      <c r="C748" s="40">
        <v>81</v>
      </c>
      <c r="D748" s="13">
        <v>12.04</v>
      </c>
      <c r="E748" s="28">
        <f t="shared" si="43"/>
        <v>6.727574750830565</v>
      </c>
      <c r="F748" s="12" t="s">
        <v>306</v>
      </c>
    </row>
    <row r="749" spans="1:6" ht="15">
      <c r="A749" s="11" t="s">
        <v>689</v>
      </c>
      <c r="B749" s="12" t="s">
        <v>70</v>
      </c>
      <c r="C749" s="40">
        <v>8006</v>
      </c>
      <c r="D749" s="13">
        <v>27.73</v>
      </c>
      <c r="E749" s="28">
        <f t="shared" si="43"/>
        <v>288.71258564731335</v>
      </c>
      <c r="F749" s="12" t="s">
        <v>71</v>
      </c>
    </row>
    <row r="750" spans="1:6" ht="15">
      <c r="A750" s="11" t="s">
        <v>690</v>
      </c>
      <c r="B750" s="12" t="s">
        <v>99</v>
      </c>
      <c r="C750" s="40">
        <v>1212</v>
      </c>
      <c r="D750" s="13">
        <v>7.42</v>
      </c>
      <c r="E750" s="28">
        <f t="shared" si="43"/>
        <v>163.3423180592992</v>
      </c>
      <c r="F750" s="12" t="s">
        <v>71</v>
      </c>
    </row>
    <row r="751" spans="1:6" ht="15">
      <c r="A751" s="11" t="s">
        <v>691</v>
      </c>
      <c r="B751" s="12">
        <v>2</v>
      </c>
      <c r="C751" s="40">
        <v>110</v>
      </c>
      <c r="D751" s="13">
        <v>6.04</v>
      </c>
      <c r="E751" s="28">
        <f t="shared" si="43"/>
        <v>18.211920529801326</v>
      </c>
      <c r="F751" s="12" t="s">
        <v>306</v>
      </c>
    </row>
    <row r="752" spans="1:6" ht="15">
      <c r="A752" s="11" t="s">
        <v>692</v>
      </c>
      <c r="B752" s="12">
        <v>2</v>
      </c>
      <c r="C752" s="40">
        <v>188</v>
      </c>
      <c r="D752" s="13">
        <v>7.63</v>
      </c>
      <c r="E752" s="28">
        <f t="shared" si="43"/>
        <v>24.639580602883356</v>
      </c>
      <c r="F752" s="12" t="s">
        <v>306</v>
      </c>
    </row>
    <row r="753" spans="1:6" ht="15">
      <c r="A753" s="11" t="s">
        <v>693</v>
      </c>
      <c r="B753" s="12" t="s">
        <v>70</v>
      </c>
      <c r="C753" s="40">
        <v>5010</v>
      </c>
      <c r="D753" s="13">
        <v>68.56</v>
      </c>
      <c r="E753" s="28">
        <f t="shared" si="43"/>
        <v>73.07467911318552</v>
      </c>
      <c r="F753" s="12" t="s">
        <v>71</v>
      </c>
    </row>
    <row r="754" spans="1:6" ht="15">
      <c r="A754" s="11" t="s">
        <v>694</v>
      </c>
      <c r="B754" s="12" t="s">
        <v>99</v>
      </c>
      <c r="C754" s="40">
        <v>3357</v>
      </c>
      <c r="D754" s="13">
        <v>9.12</v>
      </c>
      <c r="E754" s="28">
        <f t="shared" si="43"/>
        <v>368.0921052631579</v>
      </c>
      <c r="F754" s="12" t="s">
        <v>71</v>
      </c>
    </row>
    <row r="755" spans="1:6" ht="15">
      <c r="A755" s="11" t="s">
        <v>695</v>
      </c>
      <c r="B755" s="12" t="s">
        <v>70</v>
      </c>
      <c r="C755" s="40">
        <v>14465</v>
      </c>
      <c r="D755" s="13">
        <v>24.49</v>
      </c>
      <c r="E755" s="28">
        <f t="shared" si="43"/>
        <v>590.6492445896284</v>
      </c>
      <c r="F755" s="12" t="s">
        <v>71</v>
      </c>
    </row>
    <row r="756" spans="1:6" ht="15">
      <c r="A756" s="11" t="s">
        <v>696</v>
      </c>
      <c r="B756" s="12">
        <v>3</v>
      </c>
      <c r="C756" s="40">
        <v>986</v>
      </c>
      <c r="D756" s="13">
        <v>22.26</v>
      </c>
      <c r="E756" s="28">
        <f t="shared" si="43"/>
        <v>44.29469901168014</v>
      </c>
      <c r="F756" s="12" t="s">
        <v>71</v>
      </c>
    </row>
    <row r="757" spans="1:6" ht="15">
      <c r="A757" s="11" t="s">
        <v>697</v>
      </c>
      <c r="B757" s="12" t="s">
        <v>99</v>
      </c>
      <c r="C757" s="40">
        <v>18</v>
      </c>
      <c r="D757" s="13">
        <v>8.82</v>
      </c>
      <c r="E757" s="28">
        <f t="shared" si="43"/>
        <v>2.0408163265306123</v>
      </c>
      <c r="F757" s="12" t="s">
        <v>698</v>
      </c>
    </row>
    <row r="758" spans="1:6" ht="15">
      <c r="A758" s="11" t="s">
        <v>699</v>
      </c>
      <c r="B758" s="12" t="s">
        <v>70</v>
      </c>
      <c r="C758" s="40">
        <v>3220</v>
      </c>
      <c r="D758" s="13">
        <v>6.32</v>
      </c>
      <c r="E758" s="28">
        <f t="shared" si="43"/>
        <v>509.4936708860759</v>
      </c>
      <c r="F758" s="12" t="s">
        <v>71</v>
      </c>
    </row>
    <row r="759" spans="1:6" ht="15">
      <c r="A759" s="11" t="s">
        <v>700</v>
      </c>
      <c r="B759" s="7"/>
      <c r="C759" s="40">
        <v>242</v>
      </c>
      <c r="D759" s="13">
        <v>26.14</v>
      </c>
      <c r="E759" s="28">
        <f t="shared" si="43"/>
        <v>9.257842387146136</v>
      </c>
      <c r="F759" s="12" t="s">
        <v>71</v>
      </c>
    </row>
    <row r="760" spans="1:6" ht="15">
      <c r="A760" s="11" t="s">
        <v>701</v>
      </c>
      <c r="B760" s="12" t="s">
        <v>70</v>
      </c>
      <c r="C760" s="40">
        <v>2585</v>
      </c>
      <c r="D760" s="13">
        <v>14.44</v>
      </c>
      <c r="E760" s="28">
        <f t="shared" si="43"/>
        <v>179.01662049861497</v>
      </c>
      <c r="F760" s="12" t="s">
        <v>71</v>
      </c>
    </row>
    <row r="761" spans="1:6" ht="15">
      <c r="A761" s="11" t="s">
        <v>702</v>
      </c>
      <c r="B761" s="12" t="s">
        <v>70</v>
      </c>
      <c r="C761" s="40">
        <v>10623</v>
      </c>
      <c r="D761" s="13">
        <v>30.38</v>
      </c>
      <c r="E761" s="28">
        <f t="shared" si="43"/>
        <v>349.670836076366</v>
      </c>
      <c r="F761" s="12" t="s">
        <v>71</v>
      </c>
    </row>
    <row r="762" spans="1:6" ht="15">
      <c r="A762" s="11" t="s">
        <v>703</v>
      </c>
      <c r="B762" s="12" t="s">
        <v>70</v>
      </c>
      <c r="C762" s="40">
        <v>4438</v>
      </c>
      <c r="D762" s="13">
        <v>34.57</v>
      </c>
      <c r="E762" s="28">
        <f t="shared" si="43"/>
        <v>128.37720566965578</v>
      </c>
      <c r="F762" s="12" t="s">
        <v>71</v>
      </c>
    </row>
    <row r="763" spans="1:6" ht="15">
      <c r="A763" s="11" t="s">
        <v>704</v>
      </c>
      <c r="B763" s="12" t="s">
        <v>70</v>
      </c>
      <c r="C763" s="40">
        <v>6002</v>
      </c>
      <c r="D763" s="13">
        <v>7.99</v>
      </c>
      <c r="E763" s="28">
        <f t="shared" si="43"/>
        <v>751.188986232791</v>
      </c>
      <c r="F763" s="12" t="s">
        <v>71</v>
      </c>
    </row>
    <row r="764" spans="1:6" ht="15">
      <c r="A764" s="11" t="s">
        <v>705</v>
      </c>
      <c r="B764" s="12" t="s">
        <v>99</v>
      </c>
      <c r="C764" s="40">
        <v>1501</v>
      </c>
      <c r="D764" s="13">
        <v>51.18</v>
      </c>
      <c r="E764" s="28">
        <f t="shared" si="43"/>
        <v>29.327862446268075</v>
      </c>
      <c r="F764" s="12" t="s">
        <v>71</v>
      </c>
    </row>
    <row r="765" spans="1:6" ht="15">
      <c r="A765" s="11" t="s">
        <v>706</v>
      </c>
      <c r="B765" s="12" t="s">
        <v>99</v>
      </c>
      <c r="C765" s="40">
        <v>858</v>
      </c>
      <c r="D765" s="13">
        <v>23.51</v>
      </c>
      <c r="E765" s="28">
        <f t="shared" si="43"/>
        <v>36.495108464483195</v>
      </c>
      <c r="F765" s="12" t="s">
        <v>71</v>
      </c>
    </row>
    <row r="766" spans="1:6" ht="15">
      <c r="A766" s="11" t="s">
        <v>707</v>
      </c>
      <c r="B766" s="12" t="s">
        <v>99</v>
      </c>
      <c r="C766" s="40">
        <v>650</v>
      </c>
      <c r="D766" s="13">
        <v>37.52</v>
      </c>
      <c r="E766" s="28">
        <f t="shared" si="43"/>
        <v>17.32409381663113</v>
      </c>
      <c r="F766" s="12" t="s">
        <v>78</v>
      </c>
    </row>
    <row r="767" spans="1:6" ht="15">
      <c r="A767" s="11" t="s">
        <v>708</v>
      </c>
      <c r="B767" s="12" t="s">
        <v>70</v>
      </c>
      <c r="C767" s="40">
        <v>7285</v>
      </c>
      <c r="D767" s="13">
        <v>28.3</v>
      </c>
      <c r="E767" s="28">
        <f t="shared" si="43"/>
        <v>257.4204946996466</v>
      </c>
      <c r="F767" s="12" t="s">
        <v>71</v>
      </c>
    </row>
    <row r="768" spans="1:6" ht="15">
      <c r="A768" s="11" t="s">
        <v>709</v>
      </c>
      <c r="B768" s="12" t="s">
        <v>99</v>
      </c>
      <c r="C768" s="40">
        <v>337</v>
      </c>
      <c r="D768" s="13">
        <v>11.53</v>
      </c>
      <c r="E768" s="28">
        <f t="shared" si="43"/>
        <v>29.228100607111884</v>
      </c>
      <c r="F768" s="12" t="s">
        <v>78</v>
      </c>
    </row>
    <row r="769" spans="1:6" ht="15">
      <c r="A769" s="11" t="s">
        <v>710</v>
      </c>
      <c r="B769" s="12" t="s">
        <v>99</v>
      </c>
      <c r="C769" s="40">
        <v>19</v>
      </c>
      <c r="D769" s="13">
        <v>7.76</v>
      </c>
      <c r="E769" s="28">
        <f t="shared" si="43"/>
        <v>2.448453608247423</v>
      </c>
      <c r="F769" s="12" t="s">
        <v>698</v>
      </c>
    </row>
    <row r="770" spans="1:6" ht="15">
      <c r="A770" s="11" t="s">
        <v>711</v>
      </c>
      <c r="B770" s="12" t="s">
        <v>70</v>
      </c>
      <c r="C770" s="40">
        <v>4292</v>
      </c>
      <c r="D770" s="13">
        <v>6.04</v>
      </c>
      <c r="E770" s="28">
        <f aca="true" t="shared" si="44" ref="E770:E775">C770/D770</f>
        <v>710.5960264900663</v>
      </c>
      <c r="F770" s="12" t="s">
        <v>71</v>
      </c>
    </row>
    <row r="771" spans="1:6" ht="15">
      <c r="A771" s="11" t="s">
        <v>712</v>
      </c>
      <c r="B771" s="12" t="s">
        <v>70</v>
      </c>
      <c r="C771" s="40">
        <v>5174</v>
      </c>
      <c r="D771" s="13">
        <v>9.65</v>
      </c>
      <c r="E771" s="28">
        <f t="shared" si="44"/>
        <v>536.1658031088083</v>
      </c>
      <c r="F771" s="12" t="s">
        <v>71</v>
      </c>
    </row>
    <row r="772" spans="1:6" ht="15">
      <c r="A772" s="11" t="s">
        <v>713</v>
      </c>
      <c r="B772" s="12">
        <v>2</v>
      </c>
      <c r="C772" s="40">
        <v>1832</v>
      </c>
      <c r="D772" s="13">
        <v>16.17</v>
      </c>
      <c r="E772" s="28">
        <f t="shared" si="44"/>
        <v>113.29622758194185</v>
      </c>
      <c r="F772" s="12" t="s">
        <v>71</v>
      </c>
    </row>
    <row r="773" spans="1:6" ht="15">
      <c r="A773" s="11" t="s">
        <v>714</v>
      </c>
      <c r="B773" s="12" t="s">
        <v>138</v>
      </c>
      <c r="C773" s="40">
        <v>9028</v>
      </c>
      <c r="D773" s="13">
        <v>11.45</v>
      </c>
      <c r="E773" s="28">
        <f t="shared" si="44"/>
        <v>788.471615720524</v>
      </c>
      <c r="F773" s="12" t="s">
        <v>71</v>
      </c>
    </row>
    <row r="774" spans="1:6" ht="15">
      <c r="A774" s="11" t="s">
        <v>715</v>
      </c>
      <c r="B774" s="12" t="s">
        <v>70</v>
      </c>
      <c r="C774" s="40">
        <v>2043</v>
      </c>
      <c r="D774" s="13">
        <v>2.5</v>
      </c>
      <c r="E774" s="28">
        <f t="shared" si="44"/>
        <v>817.2</v>
      </c>
      <c r="F774" s="12" t="s">
        <v>71</v>
      </c>
    </row>
    <row r="775" spans="1:6" s="29" customFormat="1" ht="15">
      <c r="A775" s="19" t="s">
        <v>716</v>
      </c>
      <c r="B775" s="20"/>
      <c r="C775" s="35">
        <f>SUM(C706:C774)</f>
        <v>249462</v>
      </c>
      <c r="D775" s="32">
        <f>SUM(D706:D774)</f>
        <v>1142.63</v>
      </c>
      <c r="E775" s="31">
        <f t="shared" si="44"/>
        <v>218.32264162502295</v>
      </c>
      <c r="F775" s="20"/>
    </row>
    <row r="776" spans="1:6" ht="15">
      <c r="A776" s="6"/>
      <c r="B776" s="7"/>
      <c r="C776" s="17"/>
      <c r="D776" s="7"/>
      <c r="E776" s="16"/>
      <c r="F776" s="7"/>
    </row>
    <row r="777" spans="1:6" ht="15">
      <c r="A777" s="6"/>
      <c r="B777" s="7"/>
      <c r="C777" s="17"/>
      <c r="D777" s="7"/>
      <c r="E777" s="16"/>
      <c r="F777" s="7"/>
    </row>
    <row r="778" spans="1:6" ht="15">
      <c r="A778" s="10" t="s">
        <v>717</v>
      </c>
      <c r="B778" s="7"/>
      <c r="C778" s="17"/>
      <c r="D778" s="7"/>
      <c r="E778" s="16"/>
      <c r="F778" s="7"/>
    </row>
    <row r="779" spans="1:6" ht="15">
      <c r="A779" s="11" t="s">
        <v>718</v>
      </c>
      <c r="B779" s="12" t="s">
        <v>88</v>
      </c>
      <c r="C779" s="40">
        <v>651</v>
      </c>
      <c r="D779" s="13">
        <v>97.41</v>
      </c>
      <c r="E779" s="28">
        <f aca="true" t="shared" si="45" ref="E779:E787">C779/D779</f>
        <v>6.68309208500154</v>
      </c>
      <c r="F779" s="12" t="s">
        <v>71</v>
      </c>
    </row>
    <row r="780" spans="1:6" ht="15">
      <c r="A780" s="11" t="s">
        <v>719</v>
      </c>
      <c r="B780" s="12" t="s">
        <v>70</v>
      </c>
      <c r="C780" s="40">
        <v>1388</v>
      </c>
      <c r="D780" s="13">
        <v>36.51</v>
      </c>
      <c r="E780" s="28">
        <f t="shared" si="45"/>
        <v>38.01698164886333</v>
      </c>
      <c r="F780" s="12" t="s">
        <v>71</v>
      </c>
    </row>
    <row r="781" spans="1:6" ht="15">
      <c r="A781" s="11" t="s">
        <v>720</v>
      </c>
      <c r="B781" s="12" t="s">
        <v>70</v>
      </c>
      <c r="C781" s="40">
        <v>1531</v>
      </c>
      <c r="D781" s="13">
        <v>82.04</v>
      </c>
      <c r="E781" s="28">
        <f t="shared" si="45"/>
        <v>18.66162847391516</v>
      </c>
      <c r="F781" s="12" t="s">
        <v>71</v>
      </c>
    </row>
    <row r="782" spans="1:6" ht="15">
      <c r="A782" s="11" t="s">
        <v>721</v>
      </c>
      <c r="B782" s="12" t="s">
        <v>88</v>
      </c>
      <c r="C782" s="40">
        <v>476</v>
      </c>
      <c r="D782" s="13">
        <v>131.1</v>
      </c>
      <c r="E782" s="28">
        <f t="shared" si="45"/>
        <v>3.6308161708619378</v>
      </c>
      <c r="F782" s="12" t="s">
        <v>71</v>
      </c>
    </row>
    <row r="783" spans="1:6" ht="15">
      <c r="A783" s="11" t="s">
        <v>722</v>
      </c>
      <c r="B783" s="12" t="s">
        <v>70</v>
      </c>
      <c r="C783" s="40">
        <v>3154</v>
      </c>
      <c r="D783" s="13">
        <v>190.1</v>
      </c>
      <c r="E783" s="28">
        <f t="shared" si="45"/>
        <v>16.59126775381378</v>
      </c>
      <c r="F783" s="12" t="s">
        <v>71</v>
      </c>
    </row>
    <row r="784" spans="1:6" ht="15">
      <c r="A784" s="11" t="s">
        <v>723</v>
      </c>
      <c r="B784" s="12" t="s">
        <v>88</v>
      </c>
      <c r="C784" s="40">
        <v>243</v>
      </c>
      <c r="D784" s="13">
        <v>108.71</v>
      </c>
      <c r="E784" s="28">
        <f t="shared" si="45"/>
        <v>2.2353049397479534</v>
      </c>
      <c r="F784" s="12" t="s">
        <v>71</v>
      </c>
    </row>
    <row r="785" spans="1:6" ht="15">
      <c r="A785" s="11" t="s">
        <v>724</v>
      </c>
      <c r="B785" s="12">
        <v>5</v>
      </c>
      <c r="C785" s="40">
        <v>1210</v>
      </c>
      <c r="D785" s="13">
        <v>238.54</v>
      </c>
      <c r="E785" s="28">
        <f t="shared" si="45"/>
        <v>5.0725245241888155</v>
      </c>
      <c r="F785" s="12" t="s">
        <v>71</v>
      </c>
    </row>
    <row r="786" spans="1:6" ht="15">
      <c r="A786" s="11" t="s">
        <v>725</v>
      </c>
      <c r="B786" s="12" t="s">
        <v>88</v>
      </c>
      <c r="C786" s="40">
        <v>1095</v>
      </c>
      <c r="D786" s="13">
        <v>188.98</v>
      </c>
      <c r="E786" s="28">
        <f t="shared" si="45"/>
        <v>5.794263943274421</v>
      </c>
      <c r="F786" s="12" t="s">
        <v>71</v>
      </c>
    </row>
    <row r="787" spans="1:6" s="29" customFormat="1" ht="15">
      <c r="A787" s="19" t="s">
        <v>176</v>
      </c>
      <c r="B787" s="20"/>
      <c r="C787" s="35">
        <f>SUM(C779:C786)</f>
        <v>9748</v>
      </c>
      <c r="D787" s="32">
        <f>SUM(D779:D786)</f>
        <v>1073.3899999999999</v>
      </c>
      <c r="E787" s="31">
        <f t="shared" si="45"/>
        <v>9.081508119136569</v>
      </c>
      <c r="F787" s="20"/>
    </row>
    <row r="788" spans="1:6" ht="15">
      <c r="A788" s="6"/>
      <c r="B788" s="7"/>
      <c r="C788" s="17"/>
      <c r="D788" s="7"/>
      <c r="E788" s="16"/>
      <c r="F788" s="7"/>
    </row>
    <row r="789" spans="1:6" ht="15">
      <c r="A789" s="6"/>
      <c r="B789" s="7"/>
      <c r="C789" s="17"/>
      <c r="D789" s="7"/>
      <c r="E789" s="16"/>
      <c r="F789" s="7"/>
    </row>
    <row r="790" spans="1:6" ht="15">
      <c r="A790" s="10" t="s">
        <v>726</v>
      </c>
      <c r="B790" s="7"/>
      <c r="C790" s="17"/>
      <c r="D790" s="7"/>
      <c r="E790" s="16"/>
      <c r="F790" s="7"/>
    </row>
    <row r="791" spans="1:6" ht="15">
      <c r="A791" s="11" t="s">
        <v>727</v>
      </c>
      <c r="B791" s="12" t="s">
        <v>76</v>
      </c>
      <c r="C791" s="40">
        <v>800</v>
      </c>
      <c r="D791" s="13">
        <v>86.64</v>
      </c>
      <c r="E791" s="28">
        <f aca="true" t="shared" si="46" ref="E791:E797">C791/D791</f>
        <v>9.233610341643583</v>
      </c>
      <c r="F791" s="12" t="s">
        <v>71</v>
      </c>
    </row>
    <row r="792" spans="1:6" ht="15">
      <c r="A792" s="11" t="s">
        <v>728</v>
      </c>
      <c r="B792" s="12" t="s">
        <v>70</v>
      </c>
      <c r="C792" s="40">
        <v>1213</v>
      </c>
      <c r="D792" s="13">
        <v>138.39</v>
      </c>
      <c r="E792" s="28">
        <f t="shared" si="46"/>
        <v>8.765084182383122</v>
      </c>
      <c r="F792" s="12" t="s">
        <v>71</v>
      </c>
    </row>
    <row r="793" spans="1:6" ht="15">
      <c r="A793" s="11" t="s">
        <v>729</v>
      </c>
      <c r="B793" s="12" t="s">
        <v>70</v>
      </c>
      <c r="C793" s="40">
        <v>2106</v>
      </c>
      <c r="D793" s="13">
        <v>93.34</v>
      </c>
      <c r="E793" s="28">
        <f t="shared" si="46"/>
        <v>22.56267409470752</v>
      </c>
      <c r="F793" s="12" t="s">
        <v>71</v>
      </c>
    </row>
    <row r="794" spans="1:6" ht="15">
      <c r="A794" s="11" t="s">
        <v>730</v>
      </c>
      <c r="B794" s="12" t="s">
        <v>70</v>
      </c>
      <c r="C794" s="40">
        <v>925</v>
      </c>
      <c r="D794" s="13">
        <v>144.27</v>
      </c>
      <c r="E794" s="28">
        <f t="shared" si="46"/>
        <v>6.411589381021695</v>
      </c>
      <c r="F794" s="12" t="s">
        <v>71</v>
      </c>
    </row>
    <row r="795" spans="1:6" ht="15">
      <c r="A795" s="11" t="s">
        <v>41</v>
      </c>
      <c r="B795" s="12" t="s">
        <v>88</v>
      </c>
      <c r="C795" s="40">
        <v>1004</v>
      </c>
      <c r="D795" s="13">
        <v>94.25</v>
      </c>
      <c r="E795" s="28">
        <f t="shared" si="46"/>
        <v>10.652519893899203</v>
      </c>
      <c r="F795" s="12" t="s">
        <v>71</v>
      </c>
    </row>
    <row r="796" spans="1:6" ht="15">
      <c r="A796" s="11" t="s">
        <v>731</v>
      </c>
      <c r="B796" s="12" t="s">
        <v>70</v>
      </c>
      <c r="C796" s="40">
        <v>1613</v>
      </c>
      <c r="D796" s="13">
        <v>90.8</v>
      </c>
      <c r="E796" s="28">
        <f t="shared" si="46"/>
        <v>17.76431718061674</v>
      </c>
      <c r="F796" s="12" t="s">
        <v>71</v>
      </c>
    </row>
    <row r="797" spans="1:6" s="29" customFormat="1" ht="15">
      <c r="A797" s="19" t="s">
        <v>302</v>
      </c>
      <c r="B797" s="20"/>
      <c r="C797" s="35">
        <f>SUM(C791:C796)</f>
        <v>7661</v>
      </c>
      <c r="D797" s="32">
        <f>SUM(D791:D796)</f>
        <v>647.6899999999999</v>
      </c>
      <c r="E797" s="31">
        <f t="shared" si="46"/>
        <v>11.82818941160123</v>
      </c>
      <c r="F797" s="20"/>
    </row>
    <row r="798" spans="1:6" ht="15">
      <c r="A798" s="6"/>
      <c r="B798" s="7"/>
      <c r="C798" s="17"/>
      <c r="D798" s="7"/>
      <c r="E798" s="16"/>
      <c r="F798" s="7"/>
    </row>
    <row r="799" spans="1:6" ht="15">
      <c r="A799" s="6"/>
      <c r="B799" s="7"/>
      <c r="C799" s="17"/>
      <c r="D799" s="7"/>
      <c r="E799" s="16"/>
      <c r="F799" s="7"/>
    </row>
    <row r="800" spans="1:6" ht="15">
      <c r="A800" s="10" t="s">
        <v>732</v>
      </c>
      <c r="B800" s="7"/>
      <c r="C800" s="17"/>
      <c r="D800" s="7"/>
      <c r="E800" s="16"/>
      <c r="F800" s="7"/>
    </row>
    <row r="801" spans="1:6" ht="15">
      <c r="A801" s="11" t="s">
        <v>733</v>
      </c>
      <c r="B801" s="12" t="s">
        <v>70</v>
      </c>
      <c r="C801" s="40">
        <v>1719</v>
      </c>
      <c r="D801" s="13">
        <v>93.47</v>
      </c>
      <c r="E801" s="28">
        <f aca="true" t="shared" si="47" ref="E801:E808">C801/D801</f>
        <v>18.390927570343425</v>
      </c>
      <c r="F801" s="12" t="s">
        <v>71</v>
      </c>
    </row>
    <row r="802" spans="1:6" ht="15">
      <c r="A802" s="11" t="s">
        <v>734</v>
      </c>
      <c r="B802" s="12" t="s">
        <v>70</v>
      </c>
      <c r="C802" s="40">
        <v>163</v>
      </c>
      <c r="D802" s="13">
        <v>0.21</v>
      </c>
      <c r="E802" s="28">
        <f t="shared" si="47"/>
        <v>776.1904761904763</v>
      </c>
      <c r="F802" s="12" t="s">
        <v>129</v>
      </c>
    </row>
    <row r="803" spans="1:6" ht="15">
      <c r="A803" s="11" t="s">
        <v>735</v>
      </c>
      <c r="B803" s="12" t="s">
        <v>138</v>
      </c>
      <c r="C803" s="40">
        <v>900</v>
      </c>
      <c r="D803" s="13">
        <v>56.07</v>
      </c>
      <c r="E803" s="28">
        <f t="shared" si="47"/>
        <v>16.051364365971107</v>
      </c>
      <c r="F803" s="12" t="s">
        <v>71</v>
      </c>
    </row>
    <row r="804" spans="1:6" ht="15">
      <c r="A804" s="11" t="s">
        <v>736</v>
      </c>
      <c r="B804" s="12" t="s">
        <v>138</v>
      </c>
      <c r="C804" s="40">
        <v>5158</v>
      </c>
      <c r="D804" s="13">
        <v>154.21</v>
      </c>
      <c r="E804" s="28">
        <f t="shared" si="47"/>
        <v>33.447895726606575</v>
      </c>
      <c r="F804" s="12" t="s">
        <v>71</v>
      </c>
    </row>
    <row r="805" spans="1:6" ht="15">
      <c r="A805" s="11" t="s">
        <v>737</v>
      </c>
      <c r="B805" s="12" t="s">
        <v>138</v>
      </c>
      <c r="C805" s="40">
        <v>1136</v>
      </c>
      <c r="D805" s="13">
        <v>64.36</v>
      </c>
      <c r="E805" s="28">
        <f t="shared" si="47"/>
        <v>17.650714729645742</v>
      </c>
      <c r="F805" s="12" t="s">
        <v>71</v>
      </c>
    </row>
    <row r="806" spans="1:6" ht="15">
      <c r="A806" s="11" t="s">
        <v>738</v>
      </c>
      <c r="B806" s="12" t="s">
        <v>76</v>
      </c>
      <c r="C806" s="40">
        <v>805</v>
      </c>
      <c r="D806" s="13">
        <v>59.15</v>
      </c>
      <c r="E806" s="28">
        <f t="shared" si="47"/>
        <v>13.609467455621303</v>
      </c>
      <c r="F806" s="12" t="s">
        <v>71</v>
      </c>
    </row>
    <row r="807" spans="1:6" ht="15">
      <c r="A807" s="11" t="s">
        <v>739</v>
      </c>
      <c r="B807" s="12" t="s">
        <v>70</v>
      </c>
      <c r="C807" s="40">
        <v>1128</v>
      </c>
      <c r="D807" s="13">
        <v>78.52</v>
      </c>
      <c r="E807" s="28">
        <f t="shared" si="47"/>
        <v>14.365766683647479</v>
      </c>
      <c r="F807" s="12" t="s">
        <v>71</v>
      </c>
    </row>
    <row r="808" spans="1:6" s="29" customFormat="1" ht="15">
      <c r="A808" s="19" t="s">
        <v>142</v>
      </c>
      <c r="B808" s="20"/>
      <c r="C808" s="35">
        <f>SUM(C801:C807)</f>
        <v>11009</v>
      </c>
      <c r="D808" s="32">
        <f>SUM(D801:D807)</f>
        <v>505.99</v>
      </c>
      <c r="E808" s="31">
        <f t="shared" si="47"/>
        <v>21.757346983141957</v>
      </c>
      <c r="F808" s="20"/>
    </row>
    <row r="809" spans="1:6" ht="15">
      <c r="A809" s="6"/>
      <c r="B809" s="7"/>
      <c r="C809" s="17"/>
      <c r="D809" s="7"/>
      <c r="E809" s="16"/>
      <c r="F809" s="7"/>
    </row>
    <row r="810" spans="1:6" ht="15">
      <c r="A810" s="6"/>
      <c r="B810" s="7"/>
      <c r="C810" s="17"/>
      <c r="D810" s="7"/>
      <c r="E810" s="16"/>
      <c r="F810" s="7"/>
    </row>
    <row r="811" spans="1:6" ht="15">
      <c r="A811" s="10" t="s">
        <v>740</v>
      </c>
      <c r="B811" s="7"/>
      <c r="C811" s="17"/>
      <c r="D811" s="7"/>
      <c r="E811" s="16"/>
      <c r="F811" s="7"/>
    </row>
    <row r="812" spans="1:6" ht="15">
      <c r="A812" s="11" t="s">
        <v>741</v>
      </c>
      <c r="B812" s="12" t="s">
        <v>70</v>
      </c>
      <c r="C812" s="40">
        <v>1693</v>
      </c>
      <c r="D812" s="13">
        <v>122.58</v>
      </c>
      <c r="E812" s="28">
        <f aca="true" t="shared" si="48" ref="E812:E822">C812/D812</f>
        <v>13.811388480992006</v>
      </c>
      <c r="F812" s="12" t="s">
        <v>71</v>
      </c>
    </row>
    <row r="813" spans="1:6" ht="15">
      <c r="A813" s="11" t="s">
        <v>742</v>
      </c>
      <c r="B813" s="12" t="s">
        <v>70</v>
      </c>
      <c r="C813" s="40">
        <v>1849</v>
      </c>
      <c r="D813" s="13">
        <v>46.96</v>
      </c>
      <c r="E813" s="28">
        <f t="shared" si="48"/>
        <v>39.373935264054516</v>
      </c>
      <c r="F813" s="12" t="s">
        <v>71</v>
      </c>
    </row>
    <row r="814" spans="1:6" ht="15">
      <c r="A814" s="11" t="s">
        <v>743</v>
      </c>
      <c r="B814" s="12" t="s">
        <v>70</v>
      </c>
      <c r="C814" s="40">
        <v>6639</v>
      </c>
      <c r="D814" s="13">
        <v>103.03</v>
      </c>
      <c r="E814" s="28">
        <f t="shared" si="48"/>
        <v>64.43754246336019</v>
      </c>
      <c r="F814" s="12" t="s">
        <v>71</v>
      </c>
    </row>
    <row r="815" spans="1:6" ht="15">
      <c r="A815" s="11" t="s">
        <v>744</v>
      </c>
      <c r="B815" s="12" t="s">
        <v>70</v>
      </c>
      <c r="C815" s="40">
        <v>2062</v>
      </c>
      <c r="D815" s="13">
        <v>51.22</v>
      </c>
      <c r="E815" s="28">
        <f t="shared" si="48"/>
        <v>40.257711831315895</v>
      </c>
      <c r="F815" s="12" t="s">
        <v>71</v>
      </c>
    </row>
    <row r="816" spans="1:6" ht="15">
      <c r="A816" s="11" t="s">
        <v>745</v>
      </c>
      <c r="B816" s="12" t="s">
        <v>70</v>
      </c>
      <c r="C816" s="40">
        <v>2254</v>
      </c>
      <c r="D816" s="13">
        <v>78.52</v>
      </c>
      <c r="E816" s="28">
        <f t="shared" si="48"/>
        <v>28.706062149770762</v>
      </c>
      <c r="F816" s="12" t="s">
        <v>71</v>
      </c>
    </row>
    <row r="817" spans="1:6" ht="15">
      <c r="A817" s="11" t="s">
        <v>746</v>
      </c>
      <c r="B817" s="12" t="s">
        <v>70</v>
      </c>
      <c r="C817" s="40">
        <v>1452</v>
      </c>
      <c r="D817" s="13">
        <v>314.12</v>
      </c>
      <c r="E817" s="28">
        <f t="shared" si="48"/>
        <v>4.6224372851139695</v>
      </c>
      <c r="F817" s="12" t="s">
        <v>71</v>
      </c>
    </row>
    <row r="818" spans="1:6" ht="15">
      <c r="A818" s="11" t="s">
        <v>747</v>
      </c>
      <c r="B818" s="12" t="s">
        <v>70</v>
      </c>
      <c r="C818" s="40">
        <v>2131</v>
      </c>
      <c r="D818" s="13">
        <v>121.35</v>
      </c>
      <c r="E818" s="28">
        <f t="shared" si="48"/>
        <v>17.560774618871037</v>
      </c>
      <c r="F818" s="12" t="s">
        <v>71</v>
      </c>
    </row>
    <row r="819" spans="1:6" ht="15">
      <c r="A819" s="11" t="s">
        <v>748</v>
      </c>
      <c r="B819" s="12" t="s">
        <v>70</v>
      </c>
      <c r="C819" s="40">
        <v>2885</v>
      </c>
      <c r="D819" s="13">
        <v>50.77</v>
      </c>
      <c r="E819" s="28">
        <f t="shared" si="48"/>
        <v>56.824896592475866</v>
      </c>
      <c r="F819" s="12" t="s">
        <v>71</v>
      </c>
    </row>
    <row r="820" spans="1:6" ht="15">
      <c r="A820" s="11" t="s">
        <v>749</v>
      </c>
      <c r="B820" s="12" t="s">
        <v>70</v>
      </c>
      <c r="C820" s="40">
        <v>3367</v>
      </c>
      <c r="D820" s="13">
        <v>55.31</v>
      </c>
      <c r="E820" s="28">
        <f t="shared" si="48"/>
        <v>60.87506779967456</v>
      </c>
      <c r="F820" s="12" t="s">
        <v>71</v>
      </c>
    </row>
    <row r="821" spans="1:6" ht="15">
      <c r="A821" s="11" t="s">
        <v>750</v>
      </c>
      <c r="B821" s="12" t="s">
        <v>70</v>
      </c>
      <c r="C821" s="40">
        <v>0</v>
      </c>
      <c r="D821" s="13">
        <v>0.1</v>
      </c>
      <c r="E821" s="28">
        <f t="shared" si="48"/>
        <v>0</v>
      </c>
      <c r="F821" s="12" t="s">
        <v>112</v>
      </c>
    </row>
    <row r="822" spans="1:6" s="29" customFormat="1" ht="15">
      <c r="A822" s="19" t="s">
        <v>360</v>
      </c>
      <c r="B822" s="20"/>
      <c r="C822" s="35">
        <f>SUM(C812:C821)</f>
        <v>24332</v>
      </c>
      <c r="D822" s="32">
        <f>SUM(D812:D821)</f>
        <v>943.9599999999999</v>
      </c>
      <c r="E822" s="31">
        <f t="shared" si="48"/>
        <v>25.776515954065854</v>
      </c>
      <c r="F822" s="20"/>
    </row>
    <row r="823" spans="1:6" ht="15">
      <c r="A823" s="6"/>
      <c r="B823" s="7"/>
      <c r="C823" s="17"/>
      <c r="D823" s="7"/>
      <c r="E823" s="16"/>
      <c r="F823" s="7"/>
    </row>
    <row r="824" spans="1:6" ht="15">
      <c r="A824" s="6"/>
      <c r="B824" s="7"/>
      <c r="C824" s="17"/>
      <c r="D824" s="7"/>
      <c r="E824" s="16"/>
      <c r="F824" s="7"/>
    </row>
    <row r="825" spans="1:6" ht="15">
      <c r="A825" s="10" t="s">
        <v>751</v>
      </c>
      <c r="B825" s="7"/>
      <c r="C825" s="17"/>
      <c r="D825" s="7"/>
      <c r="E825" s="16"/>
      <c r="F825" s="7"/>
    </row>
    <row r="826" spans="1:6" ht="15">
      <c r="A826" s="11" t="s">
        <v>752</v>
      </c>
      <c r="B826" s="12" t="s">
        <v>99</v>
      </c>
      <c r="C826" s="40">
        <v>214</v>
      </c>
      <c r="D826" s="13">
        <v>21.52</v>
      </c>
      <c r="E826" s="28">
        <f aca="true" t="shared" si="49" ref="E826:E835">C826/D826</f>
        <v>9.944237918215613</v>
      </c>
      <c r="F826" s="12" t="s">
        <v>71</v>
      </c>
    </row>
    <row r="827" spans="1:6" ht="15">
      <c r="A827" s="11" t="s">
        <v>753</v>
      </c>
      <c r="B827" s="12" t="s">
        <v>93</v>
      </c>
      <c r="C827" s="40">
        <v>2115</v>
      </c>
      <c r="D827" s="13">
        <v>4.71</v>
      </c>
      <c r="E827" s="28">
        <f t="shared" si="49"/>
        <v>449.04458598726114</v>
      </c>
      <c r="F827" s="12" t="s">
        <v>71</v>
      </c>
    </row>
    <row r="828" spans="1:6" ht="15">
      <c r="A828" s="11" t="s">
        <v>754</v>
      </c>
      <c r="B828" s="18" t="s">
        <v>93</v>
      </c>
      <c r="C828" s="40">
        <v>174</v>
      </c>
      <c r="D828" s="13">
        <v>0.8</v>
      </c>
      <c r="E828" s="28">
        <f t="shared" si="49"/>
        <v>217.5</v>
      </c>
      <c r="F828" s="12" t="s">
        <v>312</v>
      </c>
    </row>
    <row r="829" spans="1:6" ht="15">
      <c r="A829" s="11" t="s">
        <v>755</v>
      </c>
      <c r="B829" s="12" t="s">
        <v>93</v>
      </c>
      <c r="C829" s="40">
        <v>839</v>
      </c>
      <c r="D829" s="13">
        <v>166.63</v>
      </c>
      <c r="E829" s="28">
        <f t="shared" si="49"/>
        <v>5.035107723699214</v>
      </c>
      <c r="F829" s="12" t="s">
        <v>71</v>
      </c>
    </row>
    <row r="830" spans="1:6" ht="15">
      <c r="A830" s="11" t="s">
        <v>756</v>
      </c>
      <c r="B830" s="12" t="s">
        <v>76</v>
      </c>
      <c r="C830" s="40">
        <v>320</v>
      </c>
      <c r="D830" s="13">
        <v>195.84</v>
      </c>
      <c r="E830" s="28">
        <f t="shared" si="49"/>
        <v>1.6339869281045751</v>
      </c>
      <c r="F830" s="12" t="s">
        <v>71</v>
      </c>
    </row>
    <row r="831" spans="1:6" ht="15">
      <c r="A831" s="11" t="s">
        <v>757</v>
      </c>
      <c r="B831" s="12" t="s">
        <v>99</v>
      </c>
      <c r="C831" s="40">
        <v>928</v>
      </c>
      <c r="D831" s="13">
        <v>51.81</v>
      </c>
      <c r="E831" s="28">
        <f t="shared" si="49"/>
        <v>17.911600077205172</v>
      </c>
      <c r="F831" s="12" t="s">
        <v>71</v>
      </c>
    </row>
    <row r="832" spans="1:6" ht="15">
      <c r="A832" s="11" t="s">
        <v>758</v>
      </c>
      <c r="B832" s="12" t="s">
        <v>70</v>
      </c>
      <c r="C832" s="40">
        <v>523</v>
      </c>
      <c r="D832" s="13">
        <v>143.61</v>
      </c>
      <c r="E832" s="28">
        <f t="shared" si="49"/>
        <v>3.641807673560337</v>
      </c>
      <c r="F832" s="12" t="s">
        <v>71</v>
      </c>
    </row>
    <row r="833" spans="1:6" ht="15">
      <c r="A833" s="11" t="s">
        <v>759</v>
      </c>
      <c r="B833" s="12" t="s">
        <v>138</v>
      </c>
      <c r="C833" s="40">
        <v>3567</v>
      </c>
      <c r="D833" s="13">
        <v>36.68</v>
      </c>
      <c r="E833" s="28">
        <f t="shared" si="49"/>
        <v>97.2464558342421</v>
      </c>
      <c r="F833" s="12" t="s">
        <v>71</v>
      </c>
    </row>
    <row r="834" spans="1:6" ht="15">
      <c r="A834" s="11" t="s">
        <v>760</v>
      </c>
      <c r="B834" s="12" t="s">
        <v>99</v>
      </c>
      <c r="C834" s="40">
        <v>783</v>
      </c>
      <c r="D834" s="13">
        <v>88.62</v>
      </c>
      <c r="E834" s="28">
        <f t="shared" si="49"/>
        <v>8.835477318889641</v>
      </c>
      <c r="F834" s="12" t="s">
        <v>71</v>
      </c>
    </row>
    <row r="835" spans="1:6" s="29" customFormat="1" ht="15">
      <c r="A835" s="19" t="s">
        <v>503</v>
      </c>
      <c r="B835" s="20"/>
      <c r="C835" s="35">
        <f>SUM(C826:C834)</f>
        <v>9463</v>
      </c>
      <c r="D835" s="32">
        <f>SUM(D826:D834)</f>
        <v>710.22</v>
      </c>
      <c r="E835" s="31">
        <f t="shared" si="49"/>
        <v>13.324040438174086</v>
      </c>
      <c r="F835" s="20"/>
    </row>
    <row r="836" spans="1:6" ht="15">
      <c r="A836" s="6"/>
      <c r="B836" s="7"/>
      <c r="C836" s="17"/>
      <c r="D836" s="7"/>
      <c r="E836" s="16"/>
      <c r="F836" s="7"/>
    </row>
    <row r="837" spans="1:6" ht="15">
      <c r="A837" s="6"/>
      <c r="B837" s="7"/>
      <c r="C837" s="17"/>
      <c r="D837" s="7"/>
      <c r="E837" s="16"/>
      <c r="F837" s="7"/>
    </row>
    <row r="838" spans="1:6" ht="15">
      <c r="A838" s="10" t="s">
        <v>761</v>
      </c>
      <c r="B838" s="7"/>
      <c r="C838" s="17"/>
      <c r="D838" s="7"/>
      <c r="E838" s="16"/>
      <c r="F838" s="7"/>
    </row>
    <row r="839" spans="1:6" ht="15">
      <c r="A839" s="11" t="s">
        <v>762</v>
      </c>
      <c r="B839" s="12" t="s">
        <v>99</v>
      </c>
      <c r="C839" s="40">
        <v>609</v>
      </c>
      <c r="D839" s="13">
        <v>58.83</v>
      </c>
      <c r="E839" s="28">
        <f aca="true" t="shared" si="50" ref="E839:E850">C839/D839</f>
        <v>10.351861295257523</v>
      </c>
      <c r="F839" s="12" t="s">
        <v>71</v>
      </c>
    </row>
    <row r="840" spans="1:6" ht="15">
      <c r="A840" s="11" t="s">
        <v>763</v>
      </c>
      <c r="B840" s="12" t="s">
        <v>70</v>
      </c>
      <c r="C840" s="40">
        <v>891</v>
      </c>
      <c r="D840" s="13">
        <v>103.84</v>
      </c>
      <c r="E840" s="28">
        <f t="shared" si="50"/>
        <v>8.580508474576272</v>
      </c>
      <c r="F840" s="12" t="s">
        <v>71</v>
      </c>
    </row>
    <row r="841" spans="1:6" ht="15">
      <c r="A841" s="11" t="s">
        <v>764</v>
      </c>
      <c r="B841" s="12" t="s">
        <v>99</v>
      </c>
      <c r="C841" s="40">
        <v>485</v>
      </c>
      <c r="D841" s="13">
        <v>109.24</v>
      </c>
      <c r="E841" s="28">
        <f t="shared" si="50"/>
        <v>4.439765653606738</v>
      </c>
      <c r="F841" s="12" t="s">
        <v>71</v>
      </c>
    </row>
    <row r="842" spans="1:6" ht="15">
      <c r="A842" s="11" t="s">
        <v>765</v>
      </c>
      <c r="B842" s="12" t="s">
        <v>99</v>
      </c>
      <c r="C842" s="40">
        <v>511</v>
      </c>
      <c r="D842" s="13">
        <v>2.33</v>
      </c>
      <c r="E842" s="28">
        <f t="shared" si="50"/>
        <v>219.31330472103005</v>
      </c>
      <c r="F842" s="12" t="s">
        <v>71</v>
      </c>
    </row>
    <row r="843" spans="1:6" ht="15">
      <c r="A843" s="11" t="s">
        <v>766</v>
      </c>
      <c r="B843" s="12" t="s">
        <v>70</v>
      </c>
      <c r="C843" s="40">
        <v>1237</v>
      </c>
      <c r="D843" s="13">
        <v>80.35</v>
      </c>
      <c r="E843" s="28">
        <f t="shared" si="50"/>
        <v>15.39514623522091</v>
      </c>
      <c r="F843" s="12" t="s">
        <v>71</v>
      </c>
    </row>
    <row r="844" spans="1:6" ht="15">
      <c r="A844" s="11" t="s">
        <v>767</v>
      </c>
      <c r="B844" s="12" t="s">
        <v>70</v>
      </c>
      <c r="C844" s="40">
        <v>1049</v>
      </c>
      <c r="D844" s="13">
        <v>95.61</v>
      </c>
      <c r="E844" s="28">
        <f t="shared" si="50"/>
        <v>10.971655684551825</v>
      </c>
      <c r="F844" s="12" t="s">
        <v>71</v>
      </c>
    </row>
    <row r="845" spans="1:6" ht="15">
      <c r="A845" s="11" t="s">
        <v>768</v>
      </c>
      <c r="B845" s="12" t="s">
        <v>99</v>
      </c>
      <c r="C845" s="40">
        <v>467</v>
      </c>
      <c r="D845" s="13">
        <v>60.55</v>
      </c>
      <c r="E845" s="28">
        <f t="shared" si="50"/>
        <v>7.712634186622626</v>
      </c>
      <c r="F845" s="12" t="s">
        <v>71</v>
      </c>
    </row>
    <row r="846" spans="1:6" ht="15">
      <c r="A846" s="11" t="s">
        <v>769</v>
      </c>
      <c r="B846" s="12" t="s">
        <v>99</v>
      </c>
      <c r="C846" s="40">
        <v>2255</v>
      </c>
      <c r="D846" s="13">
        <v>54.65</v>
      </c>
      <c r="E846" s="28">
        <f t="shared" si="50"/>
        <v>41.262580054894784</v>
      </c>
      <c r="F846" s="12" t="s">
        <v>71</v>
      </c>
    </row>
    <row r="847" spans="1:6" ht="15">
      <c r="A847" s="11" t="s">
        <v>57</v>
      </c>
      <c r="B847" s="12" t="s">
        <v>76</v>
      </c>
      <c r="C847" s="40">
        <v>26</v>
      </c>
      <c r="D847" s="13">
        <v>32.65</v>
      </c>
      <c r="E847" s="28">
        <f t="shared" si="50"/>
        <v>0.7963246554364471</v>
      </c>
      <c r="F847" s="12" t="s">
        <v>306</v>
      </c>
    </row>
    <row r="848" spans="1:6" ht="15">
      <c r="A848" s="11" t="s">
        <v>770</v>
      </c>
      <c r="B848" s="12" t="s">
        <v>70</v>
      </c>
      <c r="C848" s="40">
        <v>547</v>
      </c>
      <c r="D848" s="13">
        <v>77.95</v>
      </c>
      <c r="E848" s="28">
        <f t="shared" si="50"/>
        <v>7.017318794098781</v>
      </c>
      <c r="F848" s="12" t="s">
        <v>71</v>
      </c>
    </row>
    <row r="849" spans="1:6" ht="15">
      <c r="A849" s="11" t="s">
        <v>771</v>
      </c>
      <c r="B849" s="12" t="s">
        <v>70</v>
      </c>
      <c r="C849" s="40">
        <v>742</v>
      </c>
      <c r="D849" s="13">
        <v>121.18</v>
      </c>
      <c r="E849" s="28">
        <f t="shared" si="50"/>
        <v>6.123122627496286</v>
      </c>
      <c r="F849" s="12" t="s">
        <v>71</v>
      </c>
    </row>
    <row r="850" spans="1:6" s="29" customFormat="1" ht="15">
      <c r="A850" s="19" t="s">
        <v>270</v>
      </c>
      <c r="B850" s="20"/>
      <c r="C850" s="35">
        <f>SUM(C839:C849)</f>
        <v>8819</v>
      </c>
      <c r="D850" s="32">
        <f>SUM(D839:D849)</f>
        <v>797.1800000000001</v>
      </c>
      <c r="E850" s="31">
        <f t="shared" si="50"/>
        <v>11.062746180285506</v>
      </c>
      <c r="F850" s="20"/>
    </row>
    <row r="851" spans="1:6" ht="15">
      <c r="A851" s="6"/>
      <c r="B851" s="7"/>
      <c r="C851" s="17"/>
      <c r="D851" s="7"/>
      <c r="E851" s="16"/>
      <c r="F851" s="7"/>
    </row>
    <row r="852" spans="1:6" ht="15">
      <c r="A852" s="6"/>
      <c r="B852" s="7"/>
      <c r="C852" s="17"/>
      <c r="D852" s="7"/>
      <c r="E852" s="16"/>
      <c r="F852" s="7"/>
    </row>
    <row r="853" spans="1:6" ht="15">
      <c r="A853" s="10" t="s">
        <v>772</v>
      </c>
      <c r="B853" s="7"/>
      <c r="C853" s="17"/>
      <c r="D853" s="7"/>
      <c r="E853" s="16"/>
      <c r="F853" s="7"/>
    </row>
    <row r="854" spans="1:6" ht="15">
      <c r="A854" s="11" t="s">
        <v>773</v>
      </c>
      <c r="B854" s="12" t="s">
        <v>70</v>
      </c>
      <c r="C854" s="40">
        <v>849</v>
      </c>
      <c r="D854" s="13">
        <v>73.94</v>
      </c>
      <c r="E854" s="28">
        <f aca="true" t="shared" si="51" ref="E854:E865">C854/D854</f>
        <v>11.482282932107115</v>
      </c>
      <c r="F854" s="12" t="s">
        <v>71</v>
      </c>
    </row>
    <row r="855" spans="1:6" ht="15">
      <c r="A855" s="11" t="s">
        <v>774</v>
      </c>
      <c r="B855" s="12" t="s">
        <v>70</v>
      </c>
      <c r="C855" s="40">
        <v>1100</v>
      </c>
      <c r="D855" s="13">
        <v>6</v>
      </c>
      <c r="E855" s="28">
        <f t="shared" si="51"/>
        <v>183.33333333333334</v>
      </c>
      <c r="F855" s="12" t="s">
        <v>71</v>
      </c>
    </row>
    <row r="856" spans="1:6" ht="15">
      <c r="A856" s="11" t="s">
        <v>775</v>
      </c>
      <c r="B856" s="12" t="s">
        <v>70</v>
      </c>
      <c r="C856" s="40">
        <v>849</v>
      </c>
      <c r="D856" s="13">
        <v>48.14</v>
      </c>
      <c r="E856" s="28">
        <f t="shared" si="51"/>
        <v>17.636061487328625</v>
      </c>
      <c r="F856" s="12" t="s">
        <v>71</v>
      </c>
    </row>
    <row r="857" spans="1:6" ht="15">
      <c r="A857" s="11" t="s">
        <v>776</v>
      </c>
      <c r="B857" s="12" t="s">
        <v>99</v>
      </c>
      <c r="C857" s="40">
        <v>830</v>
      </c>
      <c r="D857" s="13">
        <v>32.6</v>
      </c>
      <c r="E857" s="28">
        <f t="shared" si="51"/>
        <v>25.460122699386503</v>
      </c>
      <c r="F857" s="12" t="s">
        <v>71</v>
      </c>
    </row>
    <row r="858" spans="1:6" ht="15">
      <c r="A858" s="11" t="s">
        <v>777</v>
      </c>
      <c r="B858" s="12" t="s">
        <v>70</v>
      </c>
      <c r="C858" s="40">
        <v>2061</v>
      </c>
      <c r="D858" s="13">
        <v>21.5</v>
      </c>
      <c r="E858" s="28">
        <f t="shared" si="51"/>
        <v>95.86046511627907</v>
      </c>
      <c r="F858" s="12" t="s">
        <v>71</v>
      </c>
    </row>
    <row r="859" spans="1:6" ht="15">
      <c r="A859" s="11" t="s">
        <v>778</v>
      </c>
      <c r="B859" s="12" t="s">
        <v>70</v>
      </c>
      <c r="C859" s="40">
        <v>1317</v>
      </c>
      <c r="D859" s="13">
        <v>123.9</v>
      </c>
      <c r="E859" s="28">
        <f t="shared" si="51"/>
        <v>10.62953995157385</v>
      </c>
      <c r="F859" s="12" t="s">
        <v>71</v>
      </c>
    </row>
    <row r="860" spans="1:6" ht="15">
      <c r="A860" s="11" t="s">
        <v>779</v>
      </c>
      <c r="B860" s="12" t="s">
        <v>70</v>
      </c>
      <c r="C860" s="40">
        <v>1977</v>
      </c>
      <c r="D860" s="13">
        <v>52.87</v>
      </c>
      <c r="E860" s="28">
        <f t="shared" si="51"/>
        <v>37.39360696046908</v>
      </c>
      <c r="F860" s="12" t="s">
        <v>71</v>
      </c>
    </row>
    <row r="861" spans="1:6" ht="15">
      <c r="A861" s="11" t="s">
        <v>780</v>
      </c>
      <c r="B861" s="12" t="s">
        <v>70</v>
      </c>
      <c r="C861" s="40">
        <v>904</v>
      </c>
      <c r="D861" s="13">
        <v>60.42</v>
      </c>
      <c r="E861" s="28">
        <f t="shared" si="51"/>
        <v>14.961933134723601</v>
      </c>
      <c r="F861" s="12" t="s">
        <v>71</v>
      </c>
    </row>
    <row r="862" spans="1:6" ht="15">
      <c r="A862" s="11" t="s">
        <v>781</v>
      </c>
      <c r="B862" s="12" t="s">
        <v>70</v>
      </c>
      <c r="C862" s="40">
        <v>1145</v>
      </c>
      <c r="D862" s="13">
        <v>63.98</v>
      </c>
      <c r="E862" s="28">
        <f t="shared" si="51"/>
        <v>17.896217567989996</v>
      </c>
      <c r="F862" s="12" t="s">
        <v>71</v>
      </c>
    </row>
    <row r="863" spans="1:6" ht="15">
      <c r="A863" s="11" t="s">
        <v>42</v>
      </c>
      <c r="B863" s="12" t="s">
        <v>70</v>
      </c>
      <c r="C863" s="40">
        <v>2303</v>
      </c>
      <c r="D863" s="13">
        <v>64.87</v>
      </c>
      <c r="E863" s="28">
        <f t="shared" si="51"/>
        <v>35.50177277632187</v>
      </c>
      <c r="F863" s="12" t="s">
        <v>71</v>
      </c>
    </row>
    <row r="864" spans="1:6" ht="15">
      <c r="A864" s="11" t="s">
        <v>782</v>
      </c>
      <c r="B864" s="12" t="s">
        <v>99</v>
      </c>
      <c r="C864" s="40">
        <v>1129</v>
      </c>
      <c r="D864" s="13">
        <v>31.27</v>
      </c>
      <c r="E864" s="28">
        <f t="shared" si="51"/>
        <v>36.10489286856412</v>
      </c>
      <c r="F864" s="12" t="s">
        <v>71</v>
      </c>
    </row>
    <row r="865" spans="1:6" s="29" customFormat="1" ht="15">
      <c r="A865" s="19" t="s">
        <v>270</v>
      </c>
      <c r="B865" s="20"/>
      <c r="C865" s="35">
        <f>SUM(C854:C864)</f>
        <v>14464</v>
      </c>
      <c r="D865" s="32">
        <f>SUM(D854:D864)</f>
        <v>579.49</v>
      </c>
      <c r="E865" s="31">
        <f t="shared" si="51"/>
        <v>24.95987851386564</v>
      </c>
      <c r="F865" s="20"/>
    </row>
    <row r="866" spans="1:6" ht="15">
      <c r="A866" s="6"/>
      <c r="B866" s="7"/>
      <c r="C866" s="17"/>
      <c r="D866" s="7"/>
      <c r="E866" s="16"/>
      <c r="F866" s="7"/>
    </row>
    <row r="867" spans="1:6" ht="15">
      <c r="A867" s="6"/>
      <c r="B867" s="7"/>
      <c r="C867" s="17"/>
      <c r="D867" s="7"/>
      <c r="E867" s="16"/>
      <c r="F867" s="7"/>
    </row>
    <row r="868" spans="1:6" ht="15">
      <c r="A868" s="10" t="s">
        <v>783</v>
      </c>
      <c r="B868" s="7"/>
      <c r="C868" s="17"/>
      <c r="D868" s="7"/>
      <c r="E868" s="16"/>
      <c r="F868" s="7"/>
    </row>
    <row r="869" spans="1:6" ht="15">
      <c r="A869" s="11" t="s">
        <v>784</v>
      </c>
      <c r="B869" s="12" t="s">
        <v>70</v>
      </c>
      <c r="C869" s="40">
        <v>0</v>
      </c>
      <c r="D869" s="13">
        <v>0.1</v>
      </c>
      <c r="E869" s="28">
        <f aca="true" t="shared" si="52" ref="E869:E916">C869/D869</f>
        <v>0</v>
      </c>
      <c r="F869" s="12" t="s">
        <v>112</v>
      </c>
    </row>
    <row r="870" spans="1:6" ht="15">
      <c r="A870" s="11" t="s">
        <v>785</v>
      </c>
      <c r="B870" s="12" t="s">
        <v>76</v>
      </c>
      <c r="C870" s="40">
        <v>2025</v>
      </c>
      <c r="D870" s="13">
        <v>4.2</v>
      </c>
      <c r="E870" s="28">
        <f t="shared" si="52"/>
        <v>482.1428571428571</v>
      </c>
      <c r="F870" s="12" t="s">
        <v>71</v>
      </c>
    </row>
    <row r="871" spans="1:6" ht="15">
      <c r="A871" s="11" t="s">
        <v>786</v>
      </c>
      <c r="B871" s="12" t="s">
        <v>70</v>
      </c>
      <c r="C871" s="40">
        <v>4362</v>
      </c>
      <c r="D871" s="13">
        <v>53.7</v>
      </c>
      <c r="E871" s="28">
        <f t="shared" si="52"/>
        <v>81.2290502793296</v>
      </c>
      <c r="F871" s="12" t="s">
        <v>71</v>
      </c>
    </row>
    <row r="872" spans="1:6" ht="15">
      <c r="A872" s="11" t="s">
        <v>787</v>
      </c>
      <c r="B872" s="12" t="s">
        <v>99</v>
      </c>
      <c r="C872" s="40">
        <v>1488</v>
      </c>
      <c r="D872" s="13">
        <v>3.29</v>
      </c>
      <c r="E872" s="28">
        <f t="shared" si="52"/>
        <v>452.27963525835867</v>
      </c>
      <c r="F872" s="12" t="s">
        <v>71</v>
      </c>
    </row>
    <row r="873" spans="1:6" ht="15">
      <c r="A873" s="11" t="s">
        <v>788</v>
      </c>
      <c r="B873" s="12" t="s">
        <v>99</v>
      </c>
      <c r="C873" s="40">
        <v>1606</v>
      </c>
      <c r="D873" s="13">
        <v>8.71</v>
      </c>
      <c r="E873" s="28">
        <f t="shared" si="52"/>
        <v>184.3857634902411</v>
      </c>
      <c r="F873" s="12" t="s">
        <v>71</v>
      </c>
    </row>
    <row r="874" spans="1:6" ht="15">
      <c r="A874" s="11" t="s">
        <v>789</v>
      </c>
      <c r="B874" s="12" t="s">
        <v>99</v>
      </c>
      <c r="C874" s="40">
        <v>1569</v>
      </c>
      <c r="D874" s="13">
        <v>1.17</v>
      </c>
      <c r="E874" s="28">
        <f t="shared" si="52"/>
        <v>1341.025641025641</v>
      </c>
      <c r="F874" s="12" t="s">
        <v>71</v>
      </c>
    </row>
    <row r="875" spans="1:6" ht="15">
      <c r="A875" s="11" t="s">
        <v>790</v>
      </c>
      <c r="B875" s="12" t="s">
        <v>70</v>
      </c>
      <c r="C875" s="40">
        <v>2647</v>
      </c>
      <c r="D875" s="13">
        <v>20.88</v>
      </c>
      <c r="E875" s="28">
        <f t="shared" si="52"/>
        <v>126.772030651341</v>
      </c>
      <c r="F875" s="12" t="s">
        <v>71</v>
      </c>
    </row>
    <row r="876" spans="1:6" ht="15">
      <c r="A876" s="11" t="s">
        <v>791</v>
      </c>
      <c r="B876" s="12" t="s">
        <v>70</v>
      </c>
      <c r="C876" s="40">
        <v>4068</v>
      </c>
      <c r="D876" s="13">
        <v>20.25</v>
      </c>
      <c r="E876" s="28">
        <f t="shared" si="52"/>
        <v>200.88888888888889</v>
      </c>
      <c r="F876" s="12" t="s">
        <v>71</v>
      </c>
    </row>
    <row r="877" spans="1:6" ht="15">
      <c r="A877" s="11" t="s">
        <v>792</v>
      </c>
      <c r="B877" s="12" t="s">
        <v>99</v>
      </c>
      <c r="C877" s="40">
        <v>1699</v>
      </c>
      <c r="D877" s="13">
        <v>13.48</v>
      </c>
      <c r="E877" s="28">
        <f t="shared" si="52"/>
        <v>126.03857566765578</v>
      </c>
      <c r="F877" s="12" t="s">
        <v>129</v>
      </c>
    </row>
    <row r="878" spans="1:6" ht="15">
      <c r="A878" s="11" t="s">
        <v>793</v>
      </c>
      <c r="B878" s="12" t="s">
        <v>93</v>
      </c>
      <c r="C878" s="40">
        <v>1439</v>
      </c>
      <c r="D878" s="13">
        <v>2.1</v>
      </c>
      <c r="E878" s="28">
        <f t="shared" si="52"/>
        <v>685.2380952380952</v>
      </c>
      <c r="F878" s="12" t="s">
        <v>71</v>
      </c>
    </row>
    <row r="879" spans="1:6" ht="15">
      <c r="A879" s="11" t="s">
        <v>794</v>
      </c>
      <c r="B879" s="18" t="s">
        <v>88</v>
      </c>
      <c r="C879" s="40">
        <v>3112</v>
      </c>
      <c r="D879" s="13">
        <v>4.22</v>
      </c>
      <c r="E879" s="28">
        <f t="shared" si="52"/>
        <v>737.4407582938389</v>
      </c>
      <c r="F879" s="12" t="s">
        <v>71</v>
      </c>
    </row>
    <row r="880" spans="1:6" ht="15">
      <c r="A880" s="11" t="s">
        <v>795</v>
      </c>
      <c r="B880" s="12" t="s">
        <v>99</v>
      </c>
      <c r="C880" s="40">
        <v>1921</v>
      </c>
      <c r="D880" s="13">
        <v>2.76</v>
      </c>
      <c r="E880" s="28">
        <f t="shared" si="52"/>
        <v>696.0144927536232</v>
      </c>
      <c r="F880" s="12" t="s">
        <v>71</v>
      </c>
    </row>
    <row r="881" spans="1:6" ht="15">
      <c r="A881" s="11" t="s">
        <v>796</v>
      </c>
      <c r="B881" s="12" t="s">
        <v>76</v>
      </c>
      <c r="C881" s="40">
        <v>943</v>
      </c>
      <c r="D881" s="13">
        <v>1.86</v>
      </c>
      <c r="E881" s="28">
        <f t="shared" si="52"/>
        <v>506.9892473118279</v>
      </c>
      <c r="F881" s="12" t="s">
        <v>71</v>
      </c>
    </row>
    <row r="882" spans="1:6" ht="15">
      <c r="A882" s="11" t="s">
        <v>797</v>
      </c>
      <c r="B882" s="12" t="s">
        <v>70</v>
      </c>
      <c r="C882" s="40">
        <v>1618</v>
      </c>
      <c r="D882" s="13">
        <v>6.34</v>
      </c>
      <c r="E882" s="28">
        <f t="shared" si="52"/>
        <v>255.205047318612</v>
      </c>
      <c r="F882" s="12" t="s">
        <v>71</v>
      </c>
    </row>
    <row r="883" spans="1:6" ht="15">
      <c r="A883" s="11" t="s">
        <v>798</v>
      </c>
      <c r="B883" s="12" t="s">
        <v>70</v>
      </c>
      <c r="C883" s="40">
        <v>253</v>
      </c>
      <c r="D883" s="13">
        <v>0.23</v>
      </c>
      <c r="E883" s="28">
        <f t="shared" si="52"/>
        <v>1100</v>
      </c>
      <c r="F883" s="12" t="s">
        <v>71</v>
      </c>
    </row>
    <row r="884" spans="1:6" ht="15">
      <c r="A884" s="11" t="s">
        <v>799</v>
      </c>
      <c r="B884" s="12" t="s">
        <v>70</v>
      </c>
      <c r="C884" s="40">
        <v>326</v>
      </c>
      <c r="D884" s="13">
        <v>0.1</v>
      </c>
      <c r="E884" s="28">
        <f t="shared" si="52"/>
        <v>3260</v>
      </c>
      <c r="F884" s="12" t="s">
        <v>800</v>
      </c>
    </row>
    <row r="885" spans="1:6" ht="15">
      <c r="A885" s="11" t="s">
        <v>801</v>
      </c>
      <c r="B885" s="12" t="s">
        <v>70</v>
      </c>
      <c r="C885" s="40">
        <v>300</v>
      </c>
      <c r="D885" s="13">
        <v>0.1</v>
      </c>
      <c r="E885" s="28">
        <f t="shared" si="52"/>
        <v>3000</v>
      </c>
      <c r="F885" s="12" t="s">
        <v>71</v>
      </c>
    </row>
    <row r="886" spans="1:6" ht="15">
      <c r="A886" s="11" t="s">
        <v>802</v>
      </c>
      <c r="B886" s="12" t="s">
        <v>70</v>
      </c>
      <c r="C886" s="40">
        <v>3541</v>
      </c>
      <c r="D886" s="13">
        <v>17.25</v>
      </c>
      <c r="E886" s="28">
        <f t="shared" si="52"/>
        <v>205.2753623188406</v>
      </c>
      <c r="F886" s="12" t="s">
        <v>71</v>
      </c>
    </row>
    <row r="887" spans="1:6" ht="15">
      <c r="A887" s="11" t="s">
        <v>803</v>
      </c>
      <c r="B887" s="12" t="s">
        <v>93</v>
      </c>
      <c r="C887" s="40">
        <v>1567</v>
      </c>
      <c r="D887" s="13">
        <v>1.8</v>
      </c>
      <c r="E887" s="28">
        <f t="shared" si="52"/>
        <v>870.5555555555555</v>
      </c>
      <c r="F887" s="12" t="s">
        <v>129</v>
      </c>
    </row>
    <row r="888" spans="1:6" ht="15">
      <c r="A888" s="11" t="s">
        <v>804</v>
      </c>
      <c r="B888" s="12" t="s">
        <v>70</v>
      </c>
      <c r="C888" s="40">
        <v>382</v>
      </c>
      <c r="D888" s="13">
        <v>2.18</v>
      </c>
      <c r="E888" s="28">
        <f t="shared" si="52"/>
        <v>175.22935779816513</v>
      </c>
      <c r="F888" s="12" t="s">
        <v>71</v>
      </c>
    </row>
    <row r="889" spans="1:6" ht="15">
      <c r="A889" s="11" t="s">
        <v>1</v>
      </c>
      <c r="B889" s="12" t="s">
        <v>99</v>
      </c>
      <c r="C889" s="40">
        <v>2576</v>
      </c>
      <c r="D889" s="13">
        <v>14.31</v>
      </c>
      <c r="E889" s="28">
        <f t="shared" si="52"/>
        <v>180.01397624039132</v>
      </c>
      <c r="F889" s="12" t="s">
        <v>71</v>
      </c>
    </row>
    <row r="890" spans="1:6" ht="15">
      <c r="A890" s="11" t="s">
        <v>2</v>
      </c>
      <c r="B890" s="12" t="s">
        <v>99</v>
      </c>
      <c r="C890" s="40">
        <v>1742</v>
      </c>
      <c r="D890" s="13">
        <v>4.94</v>
      </c>
      <c r="E890" s="28">
        <f t="shared" si="52"/>
        <v>352.6315789473684</v>
      </c>
      <c r="F890" s="12" t="s">
        <v>71</v>
      </c>
    </row>
    <row r="891" spans="1:6" ht="15">
      <c r="A891" s="11" t="s">
        <v>3</v>
      </c>
      <c r="B891" s="12" t="s">
        <v>93</v>
      </c>
      <c r="C891" s="40">
        <v>3580</v>
      </c>
      <c r="D891" s="13">
        <v>42.74</v>
      </c>
      <c r="E891" s="28">
        <f t="shared" si="52"/>
        <v>83.76228357510529</v>
      </c>
      <c r="F891" s="12" t="s">
        <v>71</v>
      </c>
    </row>
    <row r="892" spans="1:6" ht="15">
      <c r="A892" s="11" t="s">
        <v>4</v>
      </c>
      <c r="B892" s="12">
        <v>5</v>
      </c>
      <c r="C892" s="40">
        <v>6075</v>
      </c>
      <c r="D892" s="13">
        <v>24.85</v>
      </c>
      <c r="E892" s="28">
        <f t="shared" si="52"/>
        <v>244.46680080482895</v>
      </c>
      <c r="F892" s="12" t="s">
        <v>71</v>
      </c>
    </row>
    <row r="893" spans="1:6" ht="15">
      <c r="A893" s="11" t="s">
        <v>5</v>
      </c>
      <c r="B893" s="12" t="s">
        <v>70</v>
      </c>
      <c r="C893" s="40">
        <v>5075</v>
      </c>
      <c r="D893" s="13">
        <v>5.83</v>
      </c>
      <c r="E893" s="28">
        <f t="shared" si="52"/>
        <v>870.4974271012006</v>
      </c>
      <c r="F893" s="12" t="s">
        <v>71</v>
      </c>
    </row>
    <row r="894" spans="1:6" ht="15">
      <c r="A894" s="11" t="s">
        <v>6</v>
      </c>
      <c r="B894" s="12" t="s">
        <v>99</v>
      </c>
      <c r="C894" s="40">
        <v>1963</v>
      </c>
      <c r="D894" s="13">
        <v>9.18</v>
      </c>
      <c r="E894" s="28">
        <f t="shared" si="52"/>
        <v>213.83442265795208</v>
      </c>
      <c r="F894" s="12" t="s">
        <v>71</v>
      </c>
    </row>
    <row r="895" spans="1:6" ht="15">
      <c r="A895" s="11" t="s">
        <v>7</v>
      </c>
      <c r="B895" s="12" t="s">
        <v>70</v>
      </c>
      <c r="C895" s="40">
        <v>127</v>
      </c>
      <c r="D895" s="13">
        <v>0.1</v>
      </c>
      <c r="E895" s="28">
        <f t="shared" si="52"/>
        <v>1270</v>
      </c>
      <c r="F895" s="12" t="s">
        <v>129</v>
      </c>
    </row>
    <row r="896" spans="1:6" ht="15">
      <c r="A896" s="11" t="s">
        <v>8</v>
      </c>
      <c r="B896" s="12" t="s">
        <v>70</v>
      </c>
      <c r="C896" s="40">
        <v>343</v>
      </c>
      <c r="D896" s="13">
        <v>0.1</v>
      </c>
      <c r="E896" s="28">
        <f t="shared" si="52"/>
        <v>3430</v>
      </c>
      <c r="F896" s="12" t="s">
        <v>71</v>
      </c>
    </row>
    <row r="897" spans="1:6" ht="15">
      <c r="A897" s="11" t="s">
        <v>9</v>
      </c>
      <c r="B897" s="12" t="s">
        <v>70</v>
      </c>
      <c r="C897" s="40">
        <v>8363</v>
      </c>
      <c r="D897" s="13">
        <v>4.11</v>
      </c>
      <c r="E897" s="28">
        <f t="shared" si="52"/>
        <v>2034.7931873479317</v>
      </c>
      <c r="F897" s="12" t="s">
        <v>129</v>
      </c>
    </row>
    <row r="898" spans="1:6" ht="15">
      <c r="A898" s="11" t="s">
        <v>10</v>
      </c>
      <c r="B898" s="12" t="s">
        <v>70</v>
      </c>
      <c r="C898" s="40">
        <v>10540</v>
      </c>
      <c r="D898" s="13">
        <v>11.3</v>
      </c>
      <c r="E898" s="28">
        <f t="shared" si="52"/>
        <v>932.7433628318583</v>
      </c>
      <c r="F898" s="12" t="s">
        <v>71</v>
      </c>
    </row>
    <row r="899" spans="1:6" ht="15">
      <c r="A899" s="11" t="s">
        <v>11</v>
      </c>
      <c r="B899" s="12" t="s">
        <v>93</v>
      </c>
      <c r="C899" s="40">
        <v>1287</v>
      </c>
      <c r="D899" s="13">
        <v>32.14</v>
      </c>
      <c r="E899" s="28">
        <f t="shared" si="52"/>
        <v>40.04355942750467</v>
      </c>
      <c r="F899" s="12" t="s">
        <v>71</v>
      </c>
    </row>
    <row r="900" spans="1:6" ht="15">
      <c r="A900" s="11" t="s">
        <v>12</v>
      </c>
      <c r="B900" s="18" t="s">
        <v>88</v>
      </c>
      <c r="C900" s="40">
        <v>4301</v>
      </c>
      <c r="D900" s="13">
        <v>10.94</v>
      </c>
      <c r="E900" s="28">
        <f t="shared" si="52"/>
        <v>393.1444241316271</v>
      </c>
      <c r="F900" s="12" t="s">
        <v>71</v>
      </c>
    </row>
    <row r="901" spans="1:6" ht="15">
      <c r="A901" s="11" t="s">
        <v>13</v>
      </c>
      <c r="B901" s="18" t="s">
        <v>88</v>
      </c>
      <c r="C901" s="40">
        <v>2902</v>
      </c>
      <c r="D901" s="13">
        <v>3.07</v>
      </c>
      <c r="E901" s="28">
        <f t="shared" si="52"/>
        <v>945.2768729641695</v>
      </c>
      <c r="F901" s="12" t="s">
        <v>71</v>
      </c>
    </row>
    <row r="902" spans="1:6" ht="15">
      <c r="A902" s="11" t="s">
        <v>14</v>
      </c>
      <c r="B902" s="12" t="s">
        <v>70</v>
      </c>
      <c r="C902" s="40">
        <v>2857</v>
      </c>
      <c r="D902" s="13">
        <v>2.33</v>
      </c>
      <c r="E902" s="28">
        <f t="shared" si="52"/>
        <v>1226.1802575107297</v>
      </c>
      <c r="F902" s="12" t="s">
        <v>71</v>
      </c>
    </row>
    <row r="903" spans="1:6" ht="15">
      <c r="A903" s="11" t="s">
        <v>15</v>
      </c>
      <c r="B903" s="12" t="s">
        <v>99</v>
      </c>
      <c r="C903" s="40">
        <v>1793</v>
      </c>
      <c r="D903" s="13">
        <v>2.33</v>
      </c>
      <c r="E903" s="28">
        <f t="shared" si="52"/>
        <v>769.5278969957081</v>
      </c>
      <c r="F903" s="12" t="s">
        <v>78</v>
      </c>
    </row>
    <row r="904" spans="1:6" ht="15">
      <c r="A904" s="11" t="s">
        <v>16</v>
      </c>
      <c r="B904" s="12" t="s">
        <v>99</v>
      </c>
      <c r="C904" s="40">
        <v>276</v>
      </c>
      <c r="D904" s="13">
        <v>8.59</v>
      </c>
      <c r="E904" s="28">
        <f t="shared" si="52"/>
        <v>32.13038416763679</v>
      </c>
      <c r="F904" s="12" t="s">
        <v>71</v>
      </c>
    </row>
    <row r="905" spans="1:6" ht="15">
      <c r="A905" s="11" t="s">
        <v>17</v>
      </c>
      <c r="B905" s="12" t="s">
        <v>99</v>
      </c>
      <c r="C905" s="40">
        <v>4216</v>
      </c>
      <c r="D905" s="13">
        <v>3.98</v>
      </c>
      <c r="E905" s="28">
        <f t="shared" si="52"/>
        <v>1059.2964824120604</v>
      </c>
      <c r="F905" s="12" t="s">
        <v>71</v>
      </c>
    </row>
    <row r="906" spans="1:6" ht="15">
      <c r="A906" s="11" t="s">
        <v>18</v>
      </c>
      <c r="B906" s="18" t="s">
        <v>88</v>
      </c>
      <c r="C906" s="40">
        <v>3232</v>
      </c>
      <c r="D906" s="13">
        <v>3.07</v>
      </c>
      <c r="E906" s="28">
        <f t="shared" si="52"/>
        <v>1052.7687296416939</v>
      </c>
      <c r="F906" s="12" t="s">
        <v>71</v>
      </c>
    </row>
    <row r="907" spans="1:6" ht="15">
      <c r="A907" s="11" t="s">
        <v>19</v>
      </c>
      <c r="B907" s="12" t="s">
        <v>99</v>
      </c>
      <c r="C907" s="40">
        <v>1492</v>
      </c>
      <c r="D907" s="13">
        <v>2.59</v>
      </c>
      <c r="E907" s="28">
        <f t="shared" si="52"/>
        <v>576.0617760617761</v>
      </c>
      <c r="F907" s="12" t="s">
        <v>71</v>
      </c>
    </row>
    <row r="908" spans="1:6" ht="15">
      <c r="A908" s="11" t="s">
        <v>20</v>
      </c>
      <c r="B908" s="12" t="s">
        <v>99</v>
      </c>
      <c r="C908" s="40">
        <v>4721</v>
      </c>
      <c r="D908" s="13">
        <v>20.88</v>
      </c>
      <c r="E908" s="28">
        <f t="shared" si="52"/>
        <v>226.10153256704982</v>
      </c>
      <c r="F908" s="12" t="s">
        <v>71</v>
      </c>
    </row>
    <row r="909" spans="1:6" ht="15">
      <c r="A909" s="11" t="s">
        <v>21</v>
      </c>
      <c r="B909" s="12" t="s">
        <v>76</v>
      </c>
      <c r="C909" s="40">
        <v>3418</v>
      </c>
      <c r="D909" s="13">
        <v>28.96</v>
      </c>
      <c r="E909" s="28">
        <f t="shared" si="52"/>
        <v>118.02486187845304</v>
      </c>
      <c r="F909" s="12" t="s">
        <v>129</v>
      </c>
    </row>
    <row r="910" spans="1:6" ht="15">
      <c r="A910" s="11" t="s">
        <v>0</v>
      </c>
      <c r="B910" s="12" t="s">
        <v>99</v>
      </c>
      <c r="C910" s="40">
        <v>1091</v>
      </c>
      <c r="D910" s="13">
        <v>0.74</v>
      </c>
      <c r="E910" s="28">
        <f t="shared" si="52"/>
        <v>1474.3243243243244</v>
      </c>
      <c r="F910" s="12" t="s">
        <v>71</v>
      </c>
    </row>
    <row r="911" spans="1:6" ht="15">
      <c r="A911" s="11" t="s">
        <v>22</v>
      </c>
      <c r="B911" s="12" t="s">
        <v>99</v>
      </c>
      <c r="C911" s="40">
        <v>2697</v>
      </c>
      <c r="D911" s="13">
        <v>2.9</v>
      </c>
      <c r="E911" s="28">
        <f t="shared" si="52"/>
        <v>930</v>
      </c>
      <c r="F911" s="12" t="s">
        <v>71</v>
      </c>
    </row>
    <row r="912" spans="1:6" ht="15">
      <c r="A912" s="11" t="s">
        <v>23</v>
      </c>
      <c r="B912" s="12" t="s">
        <v>99</v>
      </c>
      <c r="C912" s="40">
        <v>1540</v>
      </c>
      <c r="D912" s="13">
        <v>4.79</v>
      </c>
      <c r="E912" s="28">
        <f t="shared" si="52"/>
        <v>321.5031315240083</v>
      </c>
      <c r="F912" s="12" t="s">
        <v>71</v>
      </c>
    </row>
    <row r="913" spans="1:6" ht="15">
      <c r="A913" s="11" t="s">
        <v>24</v>
      </c>
      <c r="B913" s="12" t="s">
        <v>70</v>
      </c>
      <c r="C913" s="40">
        <v>6957</v>
      </c>
      <c r="D913" s="13">
        <v>9.92</v>
      </c>
      <c r="E913" s="28">
        <f t="shared" si="52"/>
        <v>701.3104838709678</v>
      </c>
      <c r="F913" s="12" t="s">
        <v>71</v>
      </c>
    </row>
    <row r="914" spans="1:6" ht="15">
      <c r="A914" s="11" t="s">
        <v>25</v>
      </c>
      <c r="B914" s="12" t="s">
        <v>70</v>
      </c>
      <c r="C914" s="40">
        <v>24146</v>
      </c>
      <c r="D914" s="13">
        <v>17.72</v>
      </c>
      <c r="E914" s="28">
        <f t="shared" si="52"/>
        <v>1362.6410835214447</v>
      </c>
      <c r="F914" s="12" t="s">
        <v>71</v>
      </c>
    </row>
    <row r="915" spans="1:6" ht="15">
      <c r="A915" s="11" t="s">
        <v>26</v>
      </c>
      <c r="B915" s="12" t="s">
        <v>70</v>
      </c>
      <c r="C915" s="40">
        <v>3698</v>
      </c>
      <c r="D915" s="13">
        <v>27.67</v>
      </c>
      <c r="E915" s="28">
        <f t="shared" si="52"/>
        <v>133.64654860860136</v>
      </c>
      <c r="F915" s="12" t="s">
        <v>71</v>
      </c>
    </row>
    <row r="916" spans="1:6" s="29" customFormat="1" ht="15">
      <c r="A916" s="19" t="s">
        <v>27</v>
      </c>
      <c r="B916" s="20"/>
      <c r="C916" s="35">
        <f>SUM(C869:C915)</f>
        <v>145874</v>
      </c>
      <c r="D916" s="32">
        <f>SUM(D869:D915)</f>
        <v>464.8</v>
      </c>
      <c r="E916" s="31">
        <f t="shared" si="52"/>
        <v>313.84251290877796</v>
      </c>
      <c r="F916" s="20"/>
    </row>
    <row r="917" spans="1:6" ht="15">
      <c r="A917" s="6"/>
      <c r="B917" s="7"/>
      <c r="C917" s="17"/>
      <c r="D917" s="7"/>
      <c r="E917" s="16"/>
      <c r="F917" s="7"/>
    </row>
    <row r="918" spans="1:6" ht="15">
      <c r="A918" s="6"/>
      <c r="B918" s="7"/>
      <c r="C918" s="17"/>
      <c r="D918" s="7"/>
      <c r="E918" s="16"/>
      <c r="F918" s="7"/>
    </row>
    <row r="919" spans="1:6" ht="15">
      <c r="A919" s="10" t="s">
        <v>28</v>
      </c>
      <c r="B919" s="7"/>
      <c r="C919" s="17"/>
      <c r="D919" s="7"/>
      <c r="E919" s="16"/>
      <c r="F919" s="7"/>
    </row>
    <row r="920" spans="1:6" ht="15">
      <c r="A920" s="11" t="s">
        <v>29</v>
      </c>
      <c r="B920" s="12">
        <v>2</v>
      </c>
      <c r="C920" s="40">
        <v>1477</v>
      </c>
      <c r="D920" s="13">
        <v>148.34</v>
      </c>
      <c r="E920" s="28">
        <f aca="true" t="shared" si="53" ref="E920:E925">C920/D920</f>
        <v>9.956855871646217</v>
      </c>
      <c r="F920" s="12" t="s">
        <v>71</v>
      </c>
    </row>
    <row r="921" spans="1:6" ht="15">
      <c r="A921" s="11" t="s">
        <v>30</v>
      </c>
      <c r="B921" s="12" t="s">
        <v>388</v>
      </c>
      <c r="C921" s="40">
        <v>918</v>
      </c>
      <c r="D921" s="13">
        <v>120.9</v>
      </c>
      <c r="E921" s="28">
        <f t="shared" si="53"/>
        <v>7.593052109181141</v>
      </c>
      <c r="F921" s="12" t="s">
        <v>71</v>
      </c>
    </row>
    <row r="922" spans="1:6" ht="15">
      <c r="A922" s="11" t="s">
        <v>31</v>
      </c>
      <c r="B922" s="12" t="s">
        <v>388</v>
      </c>
      <c r="C922" s="40">
        <v>863</v>
      </c>
      <c r="D922" s="13">
        <v>65.61</v>
      </c>
      <c r="E922" s="28">
        <f t="shared" si="53"/>
        <v>13.153482700807803</v>
      </c>
      <c r="F922" s="12" t="s">
        <v>71</v>
      </c>
    </row>
    <row r="923" spans="1:6" ht="15">
      <c r="A923" s="11" t="s">
        <v>32</v>
      </c>
      <c r="B923" s="12">
        <v>3</v>
      </c>
      <c r="C923" s="40">
        <v>992</v>
      </c>
      <c r="D923" s="13">
        <v>72.63</v>
      </c>
      <c r="E923" s="28">
        <f t="shared" si="53"/>
        <v>13.658267933360872</v>
      </c>
      <c r="F923" s="12" t="s">
        <v>71</v>
      </c>
    </row>
    <row r="924" spans="1:6" ht="15">
      <c r="A924" s="11" t="s">
        <v>43</v>
      </c>
      <c r="B924" s="12">
        <v>1</v>
      </c>
      <c r="C924" s="40">
        <v>145</v>
      </c>
      <c r="D924" s="13">
        <v>44.99</v>
      </c>
      <c r="E924" s="28">
        <f t="shared" si="53"/>
        <v>3.2229384307623916</v>
      </c>
      <c r="F924" s="12" t="s">
        <v>78</v>
      </c>
    </row>
    <row r="925" spans="1:6" s="29" customFormat="1" ht="15">
      <c r="A925" s="19" t="s">
        <v>200</v>
      </c>
      <c r="B925" s="20"/>
      <c r="C925" s="35">
        <f>SUM(C920:C924)</f>
        <v>4395</v>
      </c>
      <c r="D925" s="32">
        <f>SUM(D920:D924)</f>
        <v>452.47</v>
      </c>
      <c r="E925" s="31">
        <f t="shared" si="53"/>
        <v>9.713351161402965</v>
      </c>
      <c r="F925" s="20"/>
    </row>
    <row r="926" spans="1:6" ht="15">
      <c r="A926" s="6"/>
      <c r="B926" s="7"/>
      <c r="C926" s="17"/>
      <c r="D926" s="7"/>
      <c r="E926" s="16"/>
      <c r="F926" s="7"/>
    </row>
    <row r="927" spans="1:6" ht="15">
      <c r="A927" s="6"/>
      <c r="B927" s="7"/>
      <c r="C927" s="17"/>
      <c r="D927" s="7"/>
      <c r="E927" s="16"/>
      <c r="F927" s="7"/>
    </row>
    <row r="928" spans="1:6" ht="15">
      <c r="A928" s="10" t="s">
        <v>33</v>
      </c>
      <c r="B928" s="7"/>
      <c r="C928" s="17"/>
      <c r="D928" s="7"/>
      <c r="E928" s="16"/>
      <c r="F928" s="7"/>
    </row>
    <row r="929" spans="1:6" ht="15">
      <c r="A929" s="11" t="s">
        <v>34</v>
      </c>
      <c r="B929" s="12" t="s">
        <v>70</v>
      </c>
      <c r="C929" s="40">
        <v>757</v>
      </c>
      <c r="D929" s="13">
        <v>91.84</v>
      </c>
      <c r="E929" s="28">
        <f>C929/D929</f>
        <v>8.24259581881533</v>
      </c>
      <c r="F929" s="12" t="s">
        <v>71</v>
      </c>
    </row>
    <row r="930" spans="1:6" ht="15">
      <c r="A930" s="11" t="s">
        <v>35</v>
      </c>
      <c r="B930" s="12" t="s">
        <v>70</v>
      </c>
      <c r="C930" s="40">
        <v>1607</v>
      </c>
      <c r="D930" s="13">
        <v>165.74</v>
      </c>
      <c r="E930" s="28">
        <f>C930/D930</f>
        <v>9.695909255460359</v>
      </c>
      <c r="F930" s="12" t="s">
        <v>71</v>
      </c>
    </row>
    <row r="931" spans="1:6" s="29" customFormat="1" ht="15">
      <c r="A931" s="19" t="s">
        <v>624</v>
      </c>
      <c r="B931" s="20"/>
      <c r="C931" s="35">
        <f>SUM(C929:C930)</f>
        <v>2364</v>
      </c>
      <c r="D931" s="32">
        <f>SUM(D929:D930)</f>
        <v>257.58000000000004</v>
      </c>
      <c r="E931" s="31">
        <f>C931/D931</f>
        <v>9.177731190309805</v>
      </c>
      <c r="F931" s="20"/>
    </row>
    <row r="932" spans="1:6" ht="15">
      <c r="A932" s="6"/>
      <c r="B932" s="7"/>
      <c r="C932" s="17"/>
      <c r="D932" s="7"/>
      <c r="E932" s="16"/>
      <c r="F932" s="7"/>
    </row>
    <row r="933" spans="1:6" ht="15">
      <c r="A933" s="22" t="s">
        <v>36</v>
      </c>
      <c r="B933" s="7"/>
      <c r="C933" s="15">
        <f>C931+C925+C916+C865+C850+C835+C822+C808+C797+C787+C775+C702+C685+C677+C671+C661+C651++C635+++++C614+++C602++++C586+C560+C538+C504+C517+C482+C463+C449+C389+C380+C358+C344+C332+C323+C308+C293+C282+C272+C260+C249+C238+++C223+C190++++C173+C157+C148+C137+C125+C113+C106+C84+C73+C56+C39+C23+C576+C547</f>
        <v>1634885</v>
      </c>
      <c r="D933" s="27">
        <v>46807.08</v>
      </c>
      <c r="E933" s="16">
        <f>C933/D933</f>
        <v>34.9281561678276</v>
      </c>
      <c r="F933" s="7"/>
    </row>
    <row r="934" spans="1:6" ht="15">
      <c r="A934" s="6"/>
      <c r="B934" s="7"/>
      <c r="C934" s="17"/>
      <c r="D934" s="7"/>
      <c r="E934" s="16"/>
      <c r="F934" s="7"/>
    </row>
    <row r="935" spans="1:6" ht="15">
      <c r="A935" s="22" t="s">
        <v>37</v>
      </c>
      <c r="B935" s="12" t="s">
        <v>70</v>
      </c>
      <c r="C935" s="37">
        <v>969996</v>
      </c>
      <c r="D935" s="5">
        <v>303.7</v>
      </c>
      <c r="E935" s="44">
        <f>C935/D935</f>
        <v>3193.9282186368127</v>
      </c>
      <c r="F935" s="12" t="s">
        <v>71</v>
      </c>
    </row>
    <row r="936" spans="1:6" ht="15">
      <c r="A936" s="6"/>
      <c r="B936" s="7"/>
      <c r="C936" s="17"/>
      <c r="D936" s="7"/>
      <c r="E936" s="16"/>
      <c r="F936" s="8"/>
    </row>
    <row r="937" spans="1:6" ht="15">
      <c r="A937" s="22" t="s">
        <v>38</v>
      </c>
      <c r="B937" s="7"/>
      <c r="C937" s="15">
        <f>C933+C935</f>
        <v>2604881</v>
      </c>
      <c r="D937" s="27">
        <f>D933+D935</f>
        <v>47110.78</v>
      </c>
      <c r="E937" s="16">
        <f>C937/D937</f>
        <v>55.29267399096343</v>
      </c>
      <c r="F937" s="8"/>
    </row>
  </sheetData>
  <mergeCells count="5">
    <mergeCell ref="A5:F5"/>
    <mergeCell ref="A1:F1"/>
    <mergeCell ref="A2:F2"/>
    <mergeCell ref="A3:F3"/>
    <mergeCell ref="A4:F4"/>
  </mergeCells>
  <printOptions gridLines="1"/>
  <pageMargins left="0.75" right="0.75" top="1" bottom="1" header="0.5" footer="0.5"/>
  <pageSetup horizontalDpi="600" verticalDpi="600" orientation="portrait" scale="79" r:id="rId1"/>
  <headerFooter alignWithMargins="0">
    <oddFooter>&amp;C&amp;P</oddFooter>
  </headerFooter>
  <rowBreaks count="22" manualBreakCount="22">
    <brk id="41" max="255" man="1"/>
    <brk id="86" max="5" man="1"/>
    <brk id="126" max="255" man="1"/>
    <brk id="159" max="255" man="1"/>
    <brk id="192" max="255" man="1"/>
    <brk id="238" max="255" man="1"/>
    <brk id="283" max="255" man="1"/>
    <brk id="325" max="255" man="1"/>
    <brk id="359" max="255" man="1"/>
    <brk id="391" max="255" man="1"/>
    <brk id="417" max="255" man="1"/>
    <brk id="465" max="5" man="1"/>
    <brk id="505" max="255" man="1"/>
    <brk id="549" max="255" man="1"/>
    <brk id="588" max="255" man="1"/>
    <brk id="636" max="255" man="1"/>
    <brk id="679" max="255" man="1"/>
    <brk id="734" max="255" man="1"/>
    <brk id="788" max="255" man="1"/>
    <brk id="836" max="255" man="1"/>
    <brk id="867" max="255" man="1"/>
    <brk id="9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2012-08-02T19:53:52Z</cp:lastPrinted>
  <dcterms:created xsi:type="dcterms:W3CDTF">2009-10-16T15:24:17Z</dcterms:created>
  <dcterms:modified xsi:type="dcterms:W3CDTF">2013-07-22T13:46:48Z</dcterms:modified>
  <cp:category/>
  <cp:version/>
  <cp:contentType/>
  <cp:contentStatus/>
</cp:coreProperties>
</file>