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12\School_Operation\EDMGTSRV\BOCES-SCHOOL DISTRICT\BOCES ENROLLMENT\"/>
    </mc:Choice>
  </mc:AlternateContent>
  <xr:revisionPtr revIDLastSave="0" documentId="14_{D95AED88-5AA6-4A7D-8C3C-FEE97BF0F8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p Dist Enr" sheetId="1" r:id="rId1"/>
  </sheets>
  <definedNames>
    <definedName name="_xlnm.Print_Titles" localSheetId="0">'Sup Dist Enr'!$4:$6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91" i="1" l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790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62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28" i="1"/>
  <c r="F717" i="1"/>
  <c r="F718" i="1"/>
  <c r="F719" i="1"/>
  <c r="F720" i="1"/>
  <c r="F721" i="1"/>
  <c r="F722" i="1"/>
  <c r="F723" i="1"/>
  <c r="F724" i="1"/>
  <c r="F725" i="1"/>
  <c r="I723" i="1"/>
  <c r="F716" i="1"/>
  <c r="F705" i="1"/>
  <c r="F706" i="1"/>
  <c r="F707" i="1"/>
  <c r="F708" i="1"/>
  <c r="F709" i="1"/>
  <c r="F710" i="1"/>
  <c r="F711" i="1"/>
  <c r="F712" i="1"/>
  <c r="F713" i="1"/>
  <c r="F704" i="1"/>
  <c r="F694" i="1"/>
  <c r="F695" i="1"/>
  <c r="F696" i="1"/>
  <c r="F697" i="1"/>
  <c r="F698" i="1"/>
  <c r="F699" i="1"/>
  <c r="F700" i="1"/>
  <c r="F701" i="1"/>
  <c r="F693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56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35" i="1"/>
  <c r="F625" i="1"/>
  <c r="F626" i="1"/>
  <c r="F627" i="1"/>
  <c r="F628" i="1"/>
  <c r="F629" i="1"/>
  <c r="F630" i="1"/>
  <c r="F631" i="1"/>
  <c r="F632" i="1"/>
  <c r="F624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598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77" i="1"/>
  <c r="F555" i="1"/>
  <c r="F544" i="1"/>
  <c r="F545" i="1"/>
  <c r="F546" i="1"/>
  <c r="F547" i="1"/>
  <c r="F548" i="1"/>
  <c r="F549" i="1"/>
  <c r="F550" i="1"/>
  <c r="F551" i="1"/>
  <c r="F552" i="1"/>
  <c r="F543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27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06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479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64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05" i="1"/>
  <c r="F394" i="1"/>
  <c r="F395" i="1"/>
  <c r="F396" i="1"/>
  <c r="F397" i="1"/>
  <c r="F398" i="1"/>
  <c r="F399" i="1"/>
  <c r="F400" i="1"/>
  <c r="F401" i="1"/>
  <c r="F402" i="1"/>
  <c r="F393" i="1"/>
  <c r="F380" i="1"/>
  <c r="F381" i="1"/>
  <c r="F382" i="1"/>
  <c r="F383" i="1"/>
  <c r="F384" i="1"/>
  <c r="F385" i="1"/>
  <c r="F386" i="1"/>
  <c r="F387" i="1"/>
  <c r="F388" i="1"/>
  <c r="F389" i="1"/>
  <c r="F390" i="1"/>
  <c r="F379" i="1"/>
  <c r="F368" i="1"/>
  <c r="F369" i="1"/>
  <c r="F370" i="1"/>
  <c r="F371" i="1"/>
  <c r="F372" i="1"/>
  <c r="F373" i="1"/>
  <c r="F374" i="1"/>
  <c r="F375" i="1"/>
  <c r="F376" i="1"/>
  <c r="F367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46" i="1"/>
  <c r="F334" i="1"/>
  <c r="F335" i="1"/>
  <c r="F336" i="1"/>
  <c r="F337" i="1"/>
  <c r="F338" i="1"/>
  <c r="F339" i="1"/>
  <c r="F340" i="1"/>
  <c r="F341" i="1"/>
  <c r="F342" i="1"/>
  <c r="F343" i="1"/>
  <c r="F333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15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291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66" i="1"/>
  <c r="F254" i="1"/>
  <c r="F255" i="1"/>
  <c r="F256" i="1"/>
  <c r="F257" i="1"/>
  <c r="F258" i="1"/>
  <c r="F259" i="1"/>
  <c r="F260" i="1"/>
  <c r="F261" i="1"/>
  <c r="F262" i="1"/>
  <c r="F263" i="1"/>
  <c r="F25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23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199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45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29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1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91" i="1"/>
  <c r="F80" i="1"/>
  <c r="F81" i="1"/>
  <c r="F82" i="1"/>
  <c r="F83" i="1"/>
  <c r="F84" i="1"/>
  <c r="F85" i="1"/>
  <c r="F86" i="1"/>
  <c r="F87" i="1"/>
  <c r="F88" i="1"/>
  <c r="F79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54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6" i="1"/>
  <c r="F47" i="1"/>
  <c r="F48" i="1"/>
  <c r="F49" i="1"/>
  <c r="F50" i="1"/>
  <c r="F51" i="1"/>
  <c r="F27" i="1"/>
  <c r="F24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8" i="1"/>
  <c r="D808" i="1"/>
  <c r="D787" i="1"/>
  <c r="D759" i="1"/>
  <c r="D725" i="1"/>
  <c r="D713" i="1"/>
  <c r="D701" i="1"/>
  <c r="D653" i="1"/>
  <c r="D632" i="1"/>
  <c r="D595" i="1"/>
  <c r="D574" i="1"/>
  <c r="D552" i="1"/>
  <c r="D540" i="1"/>
  <c r="D476" i="1"/>
  <c r="D461" i="1"/>
  <c r="D402" i="1"/>
  <c r="D376" i="1"/>
  <c r="D364" i="1" l="1"/>
  <c r="D343" i="1"/>
  <c r="D330" i="1"/>
  <c r="D312" i="1"/>
  <c r="D288" i="1"/>
  <c r="D263" i="1"/>
  <c r="D250" i="1"/>
  <c r="D220" i="1"/>
  <c r="D196" i="1"/>
  <c r="D142" i="1"/>
  <c r="D126" i="1"/>
  <c r="D107" i="1"/>
  <c r="D88" i="1"/>
  <c r="D76" i="1"/>
  <c r="D51" i="1"/>
  <c r="D24" i="1"/>
  <c r="F812" i="1"/>
  <c r="E808" i="1"/>
  <c r="E787" i="1"/>
  <c r="E759" i="1"/>
  <c r="E725" i="1"/>
  <c r="E713" i="1"/>
  <c r="E701" i="1"/>
  <c r="E690" i="1"/>
  <c r="D690" i="1"/>
  <c r="E653" i="1"/>
  <c r="E632" i="1"/>
  <c r="E621" i="1"/>
  <c r="D621" i="1"/>
  <c r="E595" i="1"/>
  <c r="E574" i="1"/>
  <c r="E552" i="1"/>
  <c r="E540" i="1"/>
  <c r="E524" i="1"/>
  <c r="D524" i="1"/>
  <c r="E503" i="1"/>
  <c r="D503" i="1"/>
  <c r="E476" i="1"/>
  <c r="E461" i="1"/>
  <c r="E402" i="1"/>
  <c r="E390" i="1"/>
  <c r="D390" i="1"/>
  <c r="E376" i="1"/>
  <c r="E364" i="1"/>
  <c r="E343" i="1"/>
  <c r="E330" i="1"/>
  <c r="E312" i="1"/>
  <c r="E288" i="1"/>
  <c r="E263" i="1"/>
  <c r="E250" i="1"/>
  <c r="E220" i="1"/>
  <c r="E196" i="1"/>
  <c r="E142" i="1"/>
  <c r="E126" i="1"/>
  <c r="E107" i="1"/>
  <c r="E88" i="1"/>
  <c r="E76" i="1"/>
  <c r="E51" i="1"/>
  <c r="E24" i="1"/>
  <c r="E810" i="1" l="1"/>
  <c r="E814" i="1" s="1"/>
  <c r="D810" i="1"/>
  <c r="D814" i="1" s="1"/>
</calcChain>
</file>

<file path=xl/sharedStrings.xml><?xml version="1.0" encoding="utf-8"?>
<sst xmlns="http://schemas.openxmlformats.org/spreadsheetml/2006/main" count="2160" uniqueCount="1466">
  <si>
    <t>DISTRICT NAME</t>
  </si>
  <si>
    <t>BEDS CODE</t>
  </si>
  <si>
    <t>AREA</t>
  </si>
  <si>
    <t>DENSITY</t>
  </si>
  <si>
    <t>LEVEL</t>
  </si>
  <si>
    <t>BINGHAMTON CITY SD</t>
  </si>
  <si>
    <t>03020001</t>
  </si>
  <si>
    <t>K12</t>
  </si>
  <si>
    <t>CHENANGO FORKS CSD</t>
  </si>
  <si>
    <t>03010106</t>
  </si>
  <si>
    <t>CHENANGO VALLEY CSD</t>
  </si>
  <si>
    <t>03070106</t>
  </si>
  <si>
    <t>DEPOSIT CSD</t>
  </si>
  <si>
    <t>03130104</t>
  </si>
  <si>
    <t>HARPURSVILLE CSD</t>
  </si>
  <si>
    <t>03050104</t>
  </si>
  <si>
    <t>JOHNSON CITY CSD</t>
  </si>
  <si>
    <t>03150206</t>
  </si>
  <si>
    <t>MAINE-ENDWELL CSD</t>
  </si>
  <si>
    <t>03110106</t>
  </si>
  <si>
    <t>NEWARK VALLEY CSD</t>
  </si>
  <si>
    <t>60040204</t>
  </si>
  <si>
    <t>OWEGO-APALACHIN CSD</t>
  </si>
  <si>
    <t>60060106</t>
  </si>
  <si>
    <t>SOUTH MOUNTAIN-HICKORY COMN SD AT BI</t>
  </si>
  <si>
    <t>03020108</t>
  </si>
  <si>
    <t>-</t>
  </si>
  <si>
    <t>SUSQUEHANNA VALLEY CSD</t>
  </si>
  <si>
    <t>03060106</t>
  </si>
  <si>
    <t>TIOGA CSD</t>
  </si>
  <si>
    <t>60090304</t>
  </si>
  <si>
    <t>UNION-ENDICOTT CSD</t>
  </si>
  <si>
    <t>03150106</t>
  </si>
  <si>
    <t>VESTAL CSD</t>
  </si>
  <si>
    <t>03160106</t>
  </si>
  <si>
    <t>WHITNEY POINT CSD</t>
  </si>
  <si>
    <t>03140106</t>
  </si>
  <si>
    <t>WINDSOR CSD</t>
  </si>
  <si>
    <t>03170106</t>
  </si>
  <si>
    <t>ALBANY CITY SD</t>
  </si>
  <si>
    <t>01010001</t>
  </si>
  <si>
    <t>BERNE-KNOX-WESTERLO CSD</t>
  </si>
  <si>
    <t>01020104</t>
  </si>
  <si>
    <t>BETHLEHEM CSD</t>
  </si>
  <si>
    <t>01030606</t>
  </si>
  <si>
    <t>BURNT HILLS-BALLSTON LAKE CSD</t>
  </si>
  <si>
    <t>52010106</t>
  </si>
  <si>
    <t>COBLESKILL-RICHMONDVILLE CSD</t>
  </si>
  <si>
    <t>54110206</t>
  </si>
  <si>
    <t>COHOES CITY SD</t>
  </si>
  <si>
    <t>01050001</t>
  </si>
  <si>
    <t>DUANESBURG CSD</t>
  </si>
  <si>
    <t>53010104</t>
  </si>
  <si>
    <t>GREEN ISLAND UFSD</t>
  </si>
  <si>
    <t>01070103</t>
  </si>
  <si>
    <t>GUILDERLAND CSD</t>
  </si>
  <si>
    <t>01080206</t>
  </si>
  <si>
    <t>MENANDS UFSD</t>
  </si>
  <si>
    <t>01061502</t>
  </si>
  <si>
    <t>K-8</t>
  </si>
  <si>
    <t>MIDDLEBURGH CSD</t>
  </si>
  <si>
    <t>54100104</t>
  </si>
  <si>
    <t>NISKAYUNA CSD</t>
  </si>
  <si>
    <t>53030106</t>
  </si>
  <si>
    <t>NORTH COLONIE CSD</t>
  </si>
  <si>
    <t>01062306</t>
  </si>
  <si>
    <t>RAVENA-COEYMANS-SELKIRK CSD</t>
  </si>
  <si>
    <t>01040206</t>
  </si>
  <si>
    <t>ROTTERDAM-MOHONASEN CSD</t>
  </si>
  <si>
    <t>53051506</t>
  </si>
  <si>
    <t>SCHALMONT CSD</t>
  </si>
  <si>
    <t>53050106</t>
  </si>
  <si>
    <t>SCHENECTADY CITY SD</t>
  </si>
  <si>
    <t>53060001</t>
  </si>
  <si>
    <t>SCHOHARIE CSD</t>
  </si>
  <si>
    <t>54120104</t>
  </si>
  <si>
    <t>SCOTIA-GLENVILLE CSD</t>
  </si>
  <si>
    <t>53020206</t>
  </si>
  <si>
    <t>SHARON SPRINGS CSD</t>
  </si>
  <si>
    <t>54140104</t>
  </si>
  <si>
    <t>SHENENDEHOWA CSD</t>
  </si>
  <si>
    <t>52030206</t>
  </si>
  <si>
    <t>SOUTH COLONIE CSD</t>
  </si>
  <si>
    <t>01060106</t>
  </si>
  <si>
    <t>VOORHEESVILLE CSD</t>
  </si>
  <si>
    <t>01100306</t>
  </si>
  <si>
    <t>WATERVLIET CITY SD</t>
  </si>
  <si>
    <t>01120001</t>
  </si>
  <si>
    <t>ALLEGANY - LIMESTONE CSD</t>
  </si>
  <si>
    <t>04030206</t>
  </si>
  <si>
    <t>ANDOVER CSD</t>
  </si>
  <si>
    <t>02060104</t>
  </si>
  <si>
    <t>BELFAST CSD</t>
  </si>
  <si>
    <t>02080104</t>
  </si>
  <si>
    <t>BOLIVAR-RICHBURG CSD</t>
  </si>
  <si>
    <t>02290204</t>
  </si>
  <si>
    <t>CATTARAUGUS-LITTLE VALLEY CSD</t>
  </si>
  <si>
    <t>04230204</t>
  </si>
  <si>
    <t>CUBA-RUSHFORD CSD</t>
  </si>
  <si>
    <t>02230204</t>
  </si>
  <si>
    <t>ELLICOTTVILLE CSD</t>
  </si>
  <si>
    <t>04090104</t>
  </si>
  <si>
    <t>FILLMORE CSD</t>
  </si>
  <si>
    <t>02200104</t>
  </si>
  <si>
    <t>FRANKLINVILLE CSD</t>
  </si>
  <si>
    <t>04110104</t>
  </si>
  <si>
    <t>FRIENDSHIP CSD</t>
  </si>
  <si>
    <t>02160104</t>
  </si>
  <si>
    <t>GENESEE VALLEY CSD</t>
  </si>
  <si>
    <t>02070204</t>
  </si>
  <si>
    <t>HINSDALE CSD</t>
  </si>
  <si>
    <t>04140104</t>
  </si>
  <si>
    <t>OLEAN CITY SD</t>
  </si>
  <si>
    <t>04240001</t>
  </si>
  <si>
    <t>PORTVILLE CSD</t>
  </si>
  <si>
    <t>04290104</t>
  </si>
  <si>
    <t>RANDOLPH CHILDRENS HOME COMMON SCH</t>
  </si>
  <si>
    <t>04301102</t>
  </si>
  <si>
    <t>RANDOLPH CSD</t>
  </si>
  <si>
    <t>04300104</t>
  </si>
  <si>
    <t>SALAMANCA CITY SD</t>
  </si>
  <si>
    <t>04320005</t>
  </si>
  <si>
    <t>SCIO CSD</t>
  </si>
  <si>
    <t>02240104</t>
  </si>
  <si>
    <t>WELLSVILLE CSD</t>
  </si>
  <si>
    <t>02260106</t>
  </si>
  <si>
    <t>WEST VALLEY CSD</t>
  </si>
  <si>
    <t>04020404</t>
  </si>
  <si>
    <t>WHITESVILLE CSD</t>
  </si>
  <si>
    <t>02210104</t>
  </si>
  <si>
    <t>YORKSHIRE-PIONEER CSD</t>
  </si>
  <si>
    <t>04350106</t>
  </si>
  <si>
    <t>AUBURN CITY SD</t>
  </si>
  <si>
    <t>05010001</t>
  </si>
  <si>
    <t>CATO-MERIDIAN CSD</t>
  </si>
  <si>
    <t>05040104</t>
  </si>
  <si>
    <t>JORDAN-ELBRIDGE CSD</t>
  </si>
  <si>
    <t>42050106</t>
  </si>
  <si>
    <t>MORAVIA CSD</t>
  </si>
  <si>
    <t>05130104</t>
  </si>
  <si>
    <t>PORT BYRON CSD</t>
  </si>
  <si>
    <t>05110104</t>
  </si>
  <si>
    <t>SKANEATELES CSD</t>
  </si>
  <si>
    <t>42160106</t>
  </si>
  <si>
    <t>SOUTHERN CAYUGA CSD</t>
  </si>
  <si>
    <t>05070104</t>
  </si>
  <si>
    <t>UNION SPRINGS CSD</t>
  </si>
  <si>
    <t>05190104</t>
  </si>
  <si>
    <t>WEEDSPORT CSD</t>
  </si>
  <si>
    <t>05030104</t>
  </si>
  <si>
    <t>AUSABLE VALLEY CSD</t>
  </si>
  <si>
    <t>09020104</t>
  </si>
  <si>
    <t>BEEKMANTOWN CSD</t>
  </si>
  <si>
    <t>09030106</t>
  </si>
  <si>
    <t>BOQUET VALLEY CSD</t>
  </si>
  <si>
    <t>15180104</t>
  </si>
  <si>
    <t>CHAZY UFSD</t>
  </si>
  <si>
    <t>09060102</t>
  </si>
  <si>
    <t>CROWN POINT CSD</t>
  </si>
  <si>
    <t>15020304</t>
  </si>
  <si>
    <t>KEENE CSD</t>
  </si>
  <si>
    <t>15060104</t>
  </si>
  <si>
    <t>MORIAH CSD</t>
  </si>
  <si>
    <t>15090104</t>
  </si>
  <si>
    <t>NORTHEASTERN CLINTON CSD</t>
  </si>
  <si>
    <t>09050104</t>
  </si>
  <si>
    <t>NORTHERN ADIRONDACK CSD</t>
  </si>
  <si>
    <t>09090104</t>
  </si>
  <si>
    <t>PERU CSD</t>
  </si>
  <si>
    <t>09110106</t>
  </si>
  <si>
    <t>PLATTSBURGH CITY SD</t>
  </si>
  <si>
    <t>09120001</t>
  </si>
  <si>
    <t>PUTNAM CSD</t>
  </si>
  <si>
    <t>64140104</t>
  </si>
  <si>
    <t>K-6</t>
  </si>
  <si>
    <t>SARANAC CSD</t>
  </si>
  <si>
    <t>09140206</t>
  </si>
  <si>
    <t>SCHROON LAKE CSD</t>
  </si>
  <si>
    <t>15140104</t>
  </si>
  <si>
    <t>TICONDEROGA CSD</t>
  </si>
  <si>
    <t>15150106</t>
  </si>
  <si>
    <t>WILLSBORO CSD</t>
  </si>
  <si>
    <t>15170104</t>
  </si>
  <si>
    <t>AFTON CSD</t>
  </si>
  <si>
    <t>08010104</t>
  </si>
  <si>
    <t>BAINBRIDGE-GUILFORD CSD</t>
  </si>
  <si>
    <t>08020104</t>
  </si>
  <si>
    <t>DELHI CSD</t>
  </si>
  <si>
    <t>12050104</t>
  </si>
  <si>
    <t>DOWNSVILLE CSD</t>
  </si>
  <si>
    <t>12030104</t>
  </si>
  <si>
    <t>FRANKLIN CSD</t>
  </si>
  <si>
    <t>12070104</t>
  </si>
  <si>
    <t>GEORGETOWN-SOUTH OTSELIC CSD</t>
  </si>
  <si>
    <t>08140104</t>
  </si>
  <si>
    <t>GILBERTSVILLE-MOUNT UPTON CSD</t>
  </si>
  <si>
    <t>47020204</t>
  </si>
  <si>
    <t>GREENE CSD</t>
  </si>
  <si>
    <t>08060104</t>
  </si>
  <si>
    <t>HANCOCK CSD</t>
  </si>
  <si>
    <t>12090604</t>
  </si>
  <si>
    <t>NORWICH CITY SD</t>
  </si>
  <si>
    <t>08120005</t>
  </si>
  <si>
    <t>OTEGO-UNADILLA CSD</t>
  </si>
  <si>
    <t>47160104</t>
  </si>
  <si>
    <t>OXFORD ACAD &amp; CSD</t>
  </si>
  <si>
    <t>08150104</t>
  </si>
  <si>
    <t>SHERBURNE-EARLVILLE CSD</t>
  </si>
  <si>
    <t>08200104</t>
  </si>
  <si>
    <t>SIDNEY CSD</t>
  </si>
  <si>
    <t>12160106</t>
  </si>
  <si>
    <t>UNADILLA VALLEY CSD</t>
  </si>
  <si>
    <t>08100304</t>
  </si>
  <si>
    <t>WALTON CSD</t>
  </si>
  <si>
    <t>12190104</t>
  </si>
  <si>
    <t>ARLINGTON CSD</t>
  </si>
  <si>
    <t>13160106</t>
  </si>
  <si>
    <t>BEACON CITY SD</t>
  </si>
  <si>
    <t>13020001</t>
  </si>
  <si>
    <t>DOVER UFSD</t>
  </si>
  <si>
    <t>13050202</t>
  </si>
  <si>
    <t>HYDE PARK CSD</t>
  </si>
  <si>
    <t>13080106</t>
  </si>
  <si>
    <t>MILLBROOK CSD</t>
  </si>
  <si>
    <t>13220104</t>
  </si>
  <si>
    <t>NORTHEAST CSD</t>
  </si>
  <si>
    <t>13110104</t>
  </si>
  <si>
    <t>PAWLING CSD</t>
  </si>
  <si>
    <t>13120104</t>
  </si>
  <si>
    <t>PINE PLAINS CSD</t>
  </si>
  <si>
    <t>13130104</t>
  </si>
  <si>
    <t>POUGHKEEPSIE CITY SD</t>
  </si>
  <si>
    <t>13150001</t>
  </si>
  <si>
    <t>RED HOOK CSD</t>
  </si>
  <si>
    <t>13170106</t>
  </si>
  <si>
    <t>RHINEBECK CSD</t>
  </si>
  <si>
    <t>13180104</t>
  </si>
  <si>
    <t>SPACKENKILL UFSD</t>
  </si>
  <si>
    <t>13160202</t>
  </si>
  <si>
    <t>WAPPINGERS CSD</t>
  </si>
  <si>
    <t>13210106</t>
  </si>
  <si>
    <t>AMAGANSETT UFSD</t>
  </si>
  <si>
    <t>58030302</t>
  </si>
  <si>
    <t>BAY SHORE UFSD</t>
  </si>
  <si>
    <t>58050103</t>
  </si>
  <si>
    <t>BAYPORT-BLUE POINT UFSD</t>
  </si>
  <si>
    <t>58050502</t>
  </si>
  <si>
    <t>BRENTWOOD UFSD</t>
  </si>
  <si>
    <t>58051203</t>
  </si>
  <si>
    <t>BRIDGEHAMPTON UFSD</t>
  </si>
  <si>
    <t>58090902</t>
  </si>
  <si>
    <t>BROOKHAVEN-COMSEWOGUE UFSD</t>
  </si>
  <si>
    <t>58020302</t>
  </si>
  <si>
    <t>CENTRAL ISLIP UFSD</t>
  </si>
  <si>
    <t>58051303</t>
  </si>
  <si>
    <t>CONNETQUOT CSD</t>
  </si>
  <si>
    <t>58050706</t>
  </si>
  <si>
    <t>CTR MORICHES UFSD</t>
  </si>
  <si>
    <t>58023302</t>
  </si>
  <si>
    <t>EAST HAMPTON UFSD</t>
  </si>
  <si>
    <t>58030102</t>
  </si>
  <si>
    <t>EAST ISLIP UFSD</t>
  </si>
  <si>
    <t>58050303</t>
  </si>
  <si>
    <t>EAST MORICHES UFSD</t>
  </si>
  <si>
    <t>58023402</t>
  </si>
  <si>
    <t>EAST QUOGUE UFSD</t>
  </si>
  <si>
    <t>58091702</t>
  </si>
  <si>
    <t>EASTPORT-SOUTH MANOR CSD</t>
  </si>
  <si>
    <t>58091206</t>
  </si>
  <si>
    <t>FIRE ISLAND UFSD</t>
  </si>
  <si>
    <t>58051402</t>
  </si>
  <si>
    <t>FISHERS ISLAND UFSD</t>
  </si>
  <si>
    <t>58100402</t>
  </si>
  <si>
    <t>GREENPORT UFSD</t>
  </si>
  <si>
    <t>58101002</t>
  </si>
  <si>
    <t>HAMPTON BAYS UFSD</t>
  </si>
  <si>
    <t>58090502</t>
  </si>
  <si>
    <t>HAUPPAUGE UFSD</t>
  </si>
  <si>
    <t>58050603</t>
  </si>
  <si>
    <t>ISLIP UFSD</t>
  </si>
  <si>
    <t>58050202</t>
  </si>
  <si>
    <t>LITTLE FLOWER UFSD</t>
  </si>
  <si>
    <t>58060302</t>
  </si>
  <si>
    <t>UNG</t>
  </si>
  <si>
    <t>LONGWOOD CSD</t>
  </si>
  <si>
    <t>58021206</t>
  </si>
  <si>
    <t>MATTITUCK-CUTCHOGUE UFSD</t>
  </si>
  <si>
    <t>58101202</t>
  </si>
  <si>
    <t>MIDDLE COUNTRY CSD</t>
  </si>
  <si>
    <t>58021106</t>
  </si>
  <si>
    <t>MILLER PLACE UFSD</t>
  </si>
  <si>
    <t>58020802</t>
  </si>
  <si>
    <t>MONTAUK UFSD</t>
  </si>
  <si>
    <t>58030602</t>
  </si>
  <si>
    <t>MT SINAI UFSD</t>
  </si>
  <si>
    <t>58020702</t>
  </si>
  <si>
    <t>NEW SUFFOLK COMN SD</t>
  </si>
  <si>
    <t>58101508</t>
  </si>
  <si>
    <t>OYSTERPONDS UFSD</t>
  </si>
  <si>
    <t>58100202</t>
  </si>
  <si>
    <t>PATCHOGUE-MEDFORD UFSD</t>
  </si>
  <si>
    <t>58022403</t>
  </si>
  <si>
    <t>PORT JEFFERSON UFSD</t>
  </si>
  <si>
    <t>58020602</t>
  </si>
  <si>
    <t>QUOGUE UFSD</t>
  </si>
  <si>
    <t>58090302</t>
  </si>
  <si>
    <t>REMSENBURG-SPEONK UFSD</t>
  </si>
  <si>
    <t>58090102</t>
  </si>
  <si>
    <t>RIVERHEAD CSD</t>
  </si>
  <si>
    <t>58060204</t>
  </si>
  <si>
    <t>ROCKY POINT UFSD</t>
  </si>
  <si>
    <t>58020902</t>
  </si>
  <si>
    <t>SACHEM CSD</t>
  </si>
  <si>
    <t>58020506</t>
  </si>
  <si>
    <t>SAG HARBOR UFSD</t>
  </si>
  <si>
    <t>58030502</t>
  </si>
  <si>
    <t>SAGAPONACK COMN SD</t>
  </si>
  <si>
    <t>58091008</t>
  </si>
  <si>
    <t>1-4</t>
  </si>
  <si>
    <t>SAYVILLE UFSD</t>
  </si>
  <si>
    <t>58050403</t>
  </si>
  <si>
    <t>SHELTER ISLAND UFSD</t>
  </si>
  <si>
    <t>58070102</t>
  </si>
  <si>
    <t>SHOREHAM-WADING RIVER CSD</t>
  </si>
  <si>
    <t>58060104</t>
  </si>
  <si>
    <t>SOUTH COUNTRY CSD</t>
  </si>
  <si>
    <t>58023506</t>
  </si>
  <si>
    <t>SOUTHAMPTON UFSD</t>
  </si>
  <si>
    <t>58090603</t>
  </si>
  <si>
    <t>SOUTHOLD UFSD</t>
  </si>
  <si>
    <t>58100502</t>
  </si>
  <si>
    <t>SPRINGS UFSD</t>
  </si>
  <si>
    <t>58030402</t>
  </si>
  <si>
    <t>THREE VILLAGE CSD</t>
  </si>
  <si>
    <t>58020106</t>
  </si>
  <si>
    <t>TUCKAHOE COMN SD</t>
  </si>
  <si>
    <t>58091308</t>
  </si>
  <si>
    <t>WAINSCOTT COMN SD</t>
  </si>
  <si>
    <t>58030208</t>
  </si>
  <si>
    <t>WEST ISLIP UFSD</t>
  </si>
  <si>
    <t>58050903</t>
  </si>
  <si>
    <t>WESTHAMPTON BEACH UFSD</t>
  </si>
  <si>
    <t>58090202</t>
  </si>
  <si>
    <t>WILLIAM FLOYD UFSD</t>
  </si>
  <si>
    <t>58023203</t>
  </si>
  <si>
    <t>AKRON CSD</t>
  </si>
  <si>
    <t>14210104</t>
  </si>
  <si>
    <t>ALDEN CSD</t>
  </si>
  <si>
    <t>14010106</t>
  </si>
  <si>
    <t>AMHERST CSD</t>
  </si>
  <si>
    <t>14020106</t>
  </si>
  <si>
    <t>BUFFALO CITY SD</t>
  </si>
  <si>
    <t>14060001</t>
  </si>
  <si>
    <t>CHEEKTOWAGA CSD</t>
  </si>
  <si>
    <t>14070106</t>
  </si>
  <si>
    <t>CHEEKTOWAGA-MARYVALE UFSD</t>
  </si>
  <si>
    <t>14070203</t>
  </si>
  <si>
    <t>CHEEKTOWAGA-SLOAN UFSD</t>
  </si>
  <si>
    <t>14070903</t>
  </si>
  <si>
    <t>CLARENCE CSD</t>
  </si>
  <si>
    <t>14080106</t>
  </si>
  <si>
    <t>CLEVELAND HILL UFSD</t>
  </si>
  <si>
    <t>14070302</t>
  </si>
  <si>
    <t>DEPEW UFSD</t>
  </si>
  <si>
    <t>14070703</t>
  </si>
  <si>
    <t>FRONTIER CSD</t>
  </si>
  <si>
    <t>14160406</t>
  </si>
  <si>
    <t>GRAND ISLAND CSD</t>
  </si>
  <si>
    <t>14150106</t>
  </si>
  <si>
    <t>HAMBURG CSD</t>
  </si>
  <si>
    <t>14160106</t>
  </si>
  <si>
    <t>HOPEVALE UFSD AT HAMBURG</t>
  </si>
  <si>
    <t>14160302</t>
  </si>
  <si>
    <t>KENMORE-TONAWANDA UFSD</t>
  </si>
  <si>
    <t>14260103</t>
  </si>
  <si>
    <t>LACKAWANNA CITY SD</t>
  </si>
  <si>
    <t>14180001</t>
  </si>
  <si>
    <t>LANCASTER CSD</t>
  </si>
  <si>
    <t>14190106</t>
  </si>
  <si>
    <t>SWEET HOME CSD</t>
  </si>
  <si>
    <t>14020706</t>
  </si>
  <si>
    <t>TONAWANDA CITY SD</t>
  </si>
  <si>
    <t>14250001</t>
  </si>
  <si>
    <t>WEST SENECA CSD</t>
  </si>
  <si>
    <t>14280106</t>
  </si>
  <si>
    <t>WILLIAMSVILLE CSD</t>
  </si>
  <si>
    <t>14020306</t>
  </si>
  <si>
    <t>BEMUS POINT CSD</t>
  </si>
  <si>
    <t>06100104</t>
  </si>
  <si>
    <t>BROCTON CSD</t>
  </si>
  <si>
    <t>06230104</t>
  </si>
  <si>
    <t>CASSADAGA VALLEY CSD</t>
  </si>
  <si>
    <t>06040104</t>
  </si>
  <si>
    <t>CHAUTAUQUA LAKE CSD</t>
  </si>
  <si>
    <t>06050304</t>
  </si>
  <si>
    <t>CLYMER CSD</t>
  </si>
  <si>
    <t>06070104</t>
  </si>
  <si>
    <t>DUNKIRK CITY SD</t>
  </si>
  <si>
    <t>06080001</t>
  </si>
  <si>
    <t>EAST AURORA UFSD</t>
  </si>
  <si>
    <t>14030103</t>
  </si>
  <si>
    <t>EDEN CSD</t>
  </si>
  <si>
    <t>14120106</t>
  </si>
  <si>
    <t>EVANS-BRANT CSD (LAKE SHORE)</t>
  </si>
  <si>
    <t>14140106</t>
  </si>
  <si>
    <t>FALCONER CSD</t>
  </si>
  <si>
    <t>06110104</t>
  </si>
  <si>
    <t>FORESTVILLE CSD</t>
  </si>
  <si>
    <t>06150304</t>
  </si>
  <si>
    <t>FREDONIA CSD</t>
  </si>
  <si>
    <t>06220106</t>
  </si>
  <si>
    <t>FREWSBURG CSD</t>
  </si>
  <si>
    <t>06030104</t>
  </si>
  <si>
    <t>GOWANDA CSD</t>
  </si>
  <si>
    <t>04280106</t>
  </si>
  <si>
    <t>HOLLAND CSD</t>
  </si>
  <si>
    <t>14170104</t>
  </si>
  <si>
    <t>IROQUOIS CSD</t>
  </si>
  <si>
    <t>14130106</t>
  </si>
  <si>
    <t>JAMESTOWN CITY SD</t>
  </si>
  <si>
    <t>06170001</t>
  </si>
  <si>
    <t>NORTH COLLINS CSD</t>
  </si>
  <si>
    <t>14220104</t>
  </si>
  <si>
    <t>ORCHARD PARK CSD</t>
  </si>
  <si>
    <t>14230106</t>
  </si>
  <si>
    <t>PANAMA CSD</t>
  </si>
  <si>
    <t>06160104</t>
  </si>
  <si>
    <t>PINE VALLEY CSD (SOUTH DAYTON)</t>
  </si>
  <si>
    <t>06060104</t>
  </si>
  <si>
    <t>RIPLEY CSD</t>
  </si>
  <si>
    <t>06240104</t>
  </si>
  <si>
    <t>SHERMAN CSD</t>
  </si>
  <si>
    <t>06260104</t>
  </si>
  <si>
    <t>SILVER CREEK CSD</t>
  </si>
  <si>
    <t>06150104</t>
  </si>
  <si>
    <t>SOUTHWESTERN CSD AT JAMESTOWN</t>
  </si>
  <si>
    <t>06020106</t>
  </si>
  <si>
    <t>SPRINGVILLE-GRIFFITH INST CSD</t>
  </si>
  <si>
    <t>14110106</t>
  </si>
  <si>
    <t>WESTFIELD CSD</t>
  </si>
  <si>
    <t>06290104</t>
  </si>
  <si>
    <t>BRUSHTON-MOIRA CSD</t>
  </si>
  <si>
    <t>16160104</t>
  </si>
  <si>
    <t>CHATEAUGAY CSD</t>
  </si>
  <si>
    <t>16080104</t>
  </si>
  <si>
    <t>LAKE PLACID CSD</t>
  </si>
  <si>
    <t>15110204</t>
  </si>
  <si>
    <t>LONG LAKE CSD</t>
  </si>
  <si>
    <t>20070104</t>
  </si>
  <si>
    <t>MALONE CSD</t>
  </si>
  <si>
    <t>16150106</t>
  </si>
  <si>
    <t>RAQUETTE LAKE UFSD</t>
  </si>
  <si>
    <t>20070202</t>
  </si>
  <si>
    <t>SALMON RIVER CSD</t>
  </si>
  <si>
    <t>16120104</t>
  </si>
  <si>
    <t>SARANAC LAKE CSD</t>
  </si>
  <si>
    <t>16140106</t>
  </si>
  <si>
    <t>ST REGIS FALLS CSD</t>
  </si>
  <si>
    <t>16180104</t>
  </si>
  <si>
    <t>TUPPER LAKE CSD</t>
  </si>
  <si>
    <t>16010106</t>
  </si>
  <si>
    <t>ALEXANDER CSD</t>
  </si>
  <si>
    <t>18020204</t>
  </si>
  <si>
    <t>ATTICA CSD</t>
  </si>
  <si>
    <t>67020106</t>
  </si>
  <si>
    <t>AVON CSD</t>
  </si>
  <si>
    <t>24010104</t>
  </si>
  <si>
    <t>BATAVIA CITY SD</t>
  </si>
  <si>
    <t>18030001</t>
  </si>
  <si>
    <t>BYRON-BERGEN CSD</t>
  </si>
  <si>
    <t>18070104</t>
  </si>
  <si>
    <t>CALEDONIA-MUMFORD CSD</t>
  </si>
  <si>
    <t>24020104</t>
  </si>
  <si>
    <t>DALTON-NUNDA CSD (KESHEQUA)</t>
  </si>
  <si>
    <t>24110104</t>
  </si>
  <si>
    <t>DANSVILLE CSD</t>
  </si>
  <si>
    <t>24100106</t>
  </si>
  <si>
    <t>ELBA CSD</t>
  </si>
  <si>
    <t>18090104</t>
  </si>
  <si>
    <t>GENESEO CSD</t>
  </si>
  <si>
    <t>24040104</t>
  </si>
  <si>
    <t>LE ROY CSD</t>
  </si>
  <si>
    <t>18100106</t>
  </si>
  <si>
    <t>LETCHWORTH CSD</t>
  </si>
  <si>
    <t>67040104</t>
  </si>
  <si>
    <t>LIVONIA CSD</t>
  </si>
  <si>
    <t>24080106</t>
  </si>
  <si>
    <t>MT MORRIS CSD</t>
  </si>
  <si>
    <t>24090104</t>
  </si>
  <si>
    <t>OAKFIELD-ALABAMA CSD</t>
  </si>
  <si>
    <t>18110104</t>
  </si>
  <si>
    <t>PAVILION CSD</t>
  </si>
  <si>
    <t>18120104</t>
  </si>
  <si>
    <t>PEMBROKE CSD</t>
  </si>
  <si>
    <t>18130204</t>
  </si>
  <si>
    <t>PERRY CSD</t>
  </si>
  <si>
    <t>67120106</t>
  </si>
  <si>
    <t>WARSAW CSD</t>
  </si>
  <si>
    <t>67150104</t>
  </si>
  <si>
    <t>WAYLAND-COHOCTON CSD</t>
  </si>
  <si>
    <t>57300204</t>
  </si>
  <si>
    <t>WYOMING CSD</t>
  </si>
  <si>
    <t>67100204</t>
  </si>
  <si>
    <t>YORK CSD</t>
  </si>
  <si>
    <t>24170104</t>
  </si>
  <si>
    <t>ADDISON CSD</t>
  </si>
  <si>
    <t>57010104</t>
  </si>
  <si>
    <t>ALFRED-ALMOND CSD</t>
  </si>
  <si>
    <t>02010104</t>
  </si>
  <si>
    <t>ARKPORT CSD</t>
  </si>
  <si>
    <t>57190104</t>
  </si>
  <si>
    <t>AVOCA CSD</t>
  </si>
  <si>
    <t>57020104</t>
  </si>
  <si>
    <t>BATH CSD</t>
  </si>
  <si>
    <t>57030206</t>
  </si>
  <si>
    <t>BRADFORD CSD</t>
  </si>
  <si>
    <t>57040104</t>
  </si>
  <si>
    <t>CAMPBELL-SAVONA CSD</t>
  </si>
  <si>
    <t>57060304</t>
  </si>
  <si>
    <t>CANASERAGA CSD</t>
  </si>
  <si>
    <t>02110204</t>
  </si>
  <si>
    <t>CANISTEO-GREENWOOD CSD</t>
  </si>
  <si>
    <t>57150206</t>
  </si>
  <si>
    <t>CORNING CITY SD</t>
  </si>
  <si>
    <t>57100001</t>
  </si>
  <si>
    <t>ELMIRA CITY SD</t>
  </si>
  <si>
    <t>07060001</t>
  </si>
  <si>
    <t>ELMIRA HTS CSD</t>
  </si>
  <si>
    <t>07090206</t>
  </si>
  <si>
    <t>HAMMONDSPORT CSD</t>
  </si>
  <si>
    <t>57290104</t>
  </si>
  <si>
    <t>HORNELL CITY SD</t>
  </si>
  <si>
    <t>57180001</t>
  </si>
  <si>
    <t>HORSEHEADS CSD</t>
  </si>
  <si>
    <t>07090106</t>
  </si>
  <si>
    <t>JASPER-TROUPSBURG CSD</t>
  </si>
  <si>
    <t>57270204</t>
  </si>
  <si>
    <t>ODESSA-MONTOUR CSD</t>
  </si>
  <si>
    <t>55010104</t>
  </si>
  <si>
    <t>PRATTSBURGH CSD</t>
  </si>
  <si>
    <t>57230104</t>
  </si>
  <si>
    <t>SPENCER-VAN ETTEN CSD</t>
  </si>
  <si>
    <t>60080104</t>
  </si>
  <si>
    <t>WATKINS GLEN CSD</t>
  </si>
  <si>
    <t>55030106</t>
  </si>
  <si>
    <t>WAVERLY CSD</t>
  </si>
  <si>
    <t>60010106</t>
  </si>
  <si>
    <t>AMSTERDAM CITY SD</t>
  </si>
  <si>
    <t>27010001</t>
  </si>
  <si>
    <t>BROADALBIN-PERTH CSD</t>
  </si>
  <si>
    <t>17110204</t>
  </si>
  <si>
    <t>CANAJOHARIE CSD</t>
  </si>
  <si>
    <t>27030104</t>
  </si>
  <si>
    <t>EDINBURG COMN SD</t>
  </si>
  <si>
    <t>52060108</t>
  </si>
  <si>
    <t>FONDA-FULTONVILLE CSD</t>
  </si>
  <si>
    <t>27060104</t>
  </si>
  <si>
    <t>FORT PLAIN CSD</t>
  </si>
  <si>
    <t>27070104</t>
  </si>
  <si>
    <t>GLOVERSVILLE CITY SD</t>
  </si>
  <si>
    <t>17050001</t>
  </si>
  <si>
    <t>JOHNSTOWN CITY SD</t>
  </si>
  <si>
    <t>17060001</t>
  </si>
  <si>
    <t>LAKE PLEASANT CSD</t>
  </si>
  <si>
    <t>20060104</t>
  </si>
  <si>
    <t>K-9</t>
  </si>
  <si>
    <t>MAYFIELD CSD</t>
  </si>
  <si>
    <t>17080104</t>
  </si>
  <si>
    <t>NORTHVILLE CSD</t>
  </si>
  <si>
    <t>17090104</t>
  </si>
  <si>
    <t>OPPENHEIM-EPHRATAH-ST. JOHNSVILLE CSD</t>
  </si>
  <si>
    <t>27120104</t>
  </si>
  <si>
    <t>PISECO COMN SD</t>
  </si>
  <si>
    <t>20010108</t>
  </si>
  <si>
    <t>WELLS CSD</t>
  </si>
  <si>
    <t>20090104</t>
  </si>
  <si>
    <t>WHEELERVILLE UFSD</t>
  </si>
  <si>
    <t>17030102</t>
  </si>
  <si>
    <t>CENTRAL VALLEY CSD AT ILION-MOHAWK</t>
  </si>
  <si>
    <t>21210104</t>
  </si>
  <si>
    <t>DOLGEVILLE CSD</t>
  </si>
  <si>
    <t>21100304</t>
  </si>
  <si>
    <t>FRANKFORT-SCHUYLER CSD</t>
  </si>
  <si>
    <t>21040206</t>
  </si>
  <si>
    <t>HERKIMER CSD</t>
  </si>
  <si>
    <t>21060106</t>
  </si>
  <si>
    <t>LITTLE FALLS CITY SD</t>
  </si>
  <si>
    <t>21080005</t>
  </si>
  <si>
    <t>MOUNT MARKHAM CSD</t>
  </si>
  <si>
    <t>21200104</t>
  </si>
  <si>
    <t>POLAND CSD</t>
  </si>
  <si>
    <t>21110304</t>
  </si>
  <si>
    <t>RICHFIELD SPRINGS CSD</t>
  </si>
  <si>
    <t>47200104</t>
  </si>
  <si>
    <t>VAN HORNESVILLE-OWEN D. YOUNG CSD</t>
  </si>
  <si>
    <t>21170104</t>
  </si>
  <si>
    <t>WEST CANADA VALLEY CSD</t>
  </si>
  <si>
    <t>21030204</t>
  </si>
  <si>
    <t>ADIRONDACK CSD</t>
  </si>
  <si>
    <t>41040106</t>
  </si>
  <si>
    <t>ALEXANDRIA CSD</t>
  </si>
  <si>
    <t>22020204</t>
  </si>
  <si>
    <t>BEAVER RIVER CSD</t>
  </si>
  <si>
    <t>23130104</t>
  </si>
  <si>
    <t>BELLEVILLE HENDERSON CSD</t>
  </si>
  <si>
    <t>22090904</t>
  </si>
  <si>
    <t>CARTHAGE CSD</t>
  </si>
  <si>
    <t>22220106</t>
  </si>
  <si>
    <t>COPENHAGEN CSD</t>
  </si>
  <si>
    <t>23020104</t>
  </si>
  <si>
    <t>GENERAL BROWN CSD</t>
  </si>
  <si>
    <t>22040104</t>
  </si>
  <si>
    <t>INDIAN RIVER CSD</t>
  </si>
  <si>
    <t>22030106</t>
  </si>
  <si>
    <t>INLET COMN SD</t>
  </si>
  <si>
    <t>20050108</t>
  </si>
  <si>
    <t>LA FARGEVILLE CSD</t>
  </si>
  <si>
    <t>22140104</t>
  </si>
  <si>
    <t>LOWVILLE ACAD &amp; CSD</t>
  </si>
  <si>
    <t>23090104</t>
  </si>
  <si>
    <t>LYME CSD</t>
  </si>
  <si>
    <t>22130104</t>
  </si>
  <si>
    <t>SACKETS HARBOR CSD</t>
  </si>
  <si>
    <t>22100104</t>
  </si>
  <si>
    <t>SOUTH JEFFERSON CSD</t>
  </si>
  <si>
    <t>22010104</t>
  </si>
  <si>
    <t>SOUTH LEWIS CSD</t>
  </si>
  <si>
    <t>23110104</t>
  </si>
  <si>
    <t>THOUSAND ISLANDS CSD</t>
  </si>
  <si>
    <t>22070104</t>
  </si>
  <si>
    <t>TOWN OF WEBB UFSD</t>
  </si>
  <si>
    <t>21190102</t>
  </si>
  <si>
    <t>WATERTOWN CITY SD</t>
  </si>
  <si>
    <t>22200001</t>
  </si>
  <si>
    <t>CAMDEN CSD</t>
  </si>
  <si>
    <t>41060104</t>
  </si>
  <si>
    <t>CANASTOTA CSD</t>
  </si>
  <si>
    <t>25090106</t>
  </si>
  <si>
    <t>HAMILTON CSD</t>
  </si>
  <si>
    <t>25070104</t>
  </si>
  <si>
    <t>MADISON CSD</t>
  </si>
  <si>
    <t>25110104</t>
  </si>
  <si>
    <t>MORRISVILLE-EATON CSD</t>
  </si>
  <si>
    <t>25040104</t>
  </si>
  <si>
    <t>ONEIDA CITY SD</t>
  </si>
  <si>
    <t>25140001</t>
  </si>
  <si>
    <t>ROME CITY SD</t>
  </si>
  <si>
    <t>41180001</t>
  </si>
  <si>
    <t>SHERRILL CITY SD</t>
  </si>
  <si>
    <t>41200005</t>
  </si>
  <si>
    <t>STOCKBRIDGE VALLEY CSD</t>
  </si>
  <si>
    <t>25150104</t>
  </si>
  <si>
    <t>BRIGHTON CSD</t>
  </si>
  <si>
    <t>26010106</t>
  </si>
  <si>
    <t>EAST IRONDEQUOIT CSD</t>
  </si>
  <si>
    <t>26080106</t>
  </si>
  <si>
    <t>EAST ROCHESTER UFSD</t>
  </si>
  <si>
    <t>26131303</t>
  </si>
  <si>
    <t>FAIRPORT CSD</t>
  </si>
  <si>
    <t>26130106</t>
  </si>
  <si>
    <t>HONEOYE FALLS-LIMA CSD</t>
  </si>
  <si>
    <t>26090106</t>
  </si>
  <si>
    <t>PENFIELD CSD</t>
  </si>
  <si>
    <t>26120106</t>
  </si>
  <si>
    <t>PITTSFORD CSD</t>
  </si>
  <si>
    <t>26140106</t>
  </si>
  <si>
    <t>ROCHESTER CITY SD</t>
  </si>
  <si>
    <t>26160001</t>
  </si>
  <si>
    <t>RUSH-HENRIETTA CSD</t>
  </si>
  <si>
    <t>26170106</t>
  </si>
  <si>
    <t>WEBSTER CSD</t>
  </si>
  <si>
    <t>26190106</t>
  </si>
  <si>
    <t>WEST IRONDEQUOIT CSD</t>
  </si>
  <si>
    <t>26080306</t>
  </si>
  <si>
    <t>BROCKPORT CSD</t>
  </si>
  <si>
    <t>26180106</t>
  </si>
  <si>
    <t>CHURCHVILLE-CHILI CSD</t>
  </si>
  <si>
    <t>26150106</t>
  </si>
  <si>
    <t>GATES-CHILI CSD</t>
  </si>
  <si>
    <t>26040106</t>
  </si>
  <si>
    <t>GREECE CSD</t>
  </si>
  <si>
    <t>26050106</t>
  </si>
  <si>
    <t>HILTON CSD</t>
  </si>
  <si>
    <t>26110106</t>
  </si>
  <si>
    <t>HOLLEY CSD</t>
  </si>
  <si>
    <t>45070404</t>
  </si>
  <si>
    <t>KENDALL CSD</t>
  </si>
  <si>
    <t>45060704</t>
  </si>
  <si>
    <t>SPENCERPORT CSD</t>
  </si>
  <si>
    <t>26100106</t>
  </si>
  <si>
    <t>WHEATLAND-CHILI CSD</t>
  </si>
  <si>
    <t>26200104</t>
  </si>
  <si>
    <t>BALDWIN UFSD</t>
  </si>
  <si>
    <t>28021003</t>
  </si>
  <si>
    <t>BELLMORE UFSD</t>
  </si>
  <si>
    <t>28020702</t>
  </si>
  <si>
    <t>BELLMORE-MERRICK CENTRAL HS DISTRICT</t>
  </si>
  <si>
    <t>28025307</t>
  </si>
  <si>
    <t>CHS</t>
  </si>
  <si>
    <t>BETHPAGE UFSD</t>
  </si>
  <si>
    <t>28052103</t>
  </si>
  <si>
    <t>CARLE PLACE UFSD</t>
  </si>
  <si>
    <t>28041103</t>
  </si>
  <si>
    <t>EAST MEADOW UFSD</t>
  </si>
  <si>
    <t>28020303</t>
  </si>
  <si>
    <t>EAST ROCKAWAY UFSD</t>
  </si>
  <si>
    <t>28021903</t>
  </si>
  <si>
    <t>EAST WILLISTON UFSD</t>
  </si>
  <si>
    <t>28040203</t>
  </si>
  <si>
    <t>ELMONT UFSD</t>
  </si>
  <si>
    <t>28021602</t>
  </si>
  <si>
    <t>FARMINGDALE UFSD</t>
  </si>
  <si>
    <t>28052203</t>
  </si>
  <si>
    <t>FLORAL PARK-BELLEROSE UFSD</t>
  </si>
  <si>
    <t>28022202</t>
  </si>
  <si>
    <t>FRANKLIN SQUARE UFSD</t>
  </si>
  <si>
    <t>28021702</t>
  </si>
  <si>
    <t>FREEPORT UFSD</t>
  </si>
  <si>
    <t>28020903</t>
  </si>
  <si>
    <t>GARDEN CITY UFSD</t>
  </si>
  <si>
    <t>28021803</t>
  </si>
  <si>
    <t>GLEN COVE CITY SD</t>
  </si>
  <si>
    <t>28010001</t>
  </si>
  <si>
    <t>GREAT NECK UFSD</t>
  </si>
  <si>
    <t>28040703</t>
  </si>
  <si>
    <t>HEMPSTEAD UFSD</t>
  </si>
  <si>
    <t>28020103</t>
  </si>
  <si>
    <t>HERRICKS UFSD</t>
  </si>
  <si>
    <t>28040903</t>
  </si>
  <si>
    <t>HEWLETT-WOODMERE UFSD</t>
  </si>
  <si>
    <t>28021403</t>
  </si>
  <si>
    <t>HICKSVILLE UFSD</t>
  </si>
  <si>
    <t>28051703</t>
  </si>
  <si>
    <t>ISLAND PARK UFSD</t>
  </si>
  <si>
    <t>28023102</t>
  </si>
  <si>
    <t>ISLAND TREES UFSD</t>
  </si>
  <si>
    <t>28022603</t>
  </si>
  <si>
    <t>JERICHO UFSD</t>
  </si>
  <si>
    <t>28051503</t>
  </si>
  <si>
    <t>LAWRENCE UFSD</t>
  </si>
  <si>
    <t>28021503</t>
  </si>
  <si>
    <t>LEVITTOWN UFSD</t>
  </si>
  <si>
    <t>28020503</t>
  </si>
  <si>
    <t>LOCUST VALLEY CSD</t>
  </si>
  <si>
    <t>28050306</t>
  </si>
  <si>
    <t>LONG BEACH CITY SD</t>
  </si>
  <si>
    <t>28030001</t>
  </si>
  <si>
    <t>LYNBROOK UFSD</t>
  </si>
  <si>
    <t>28022003</t>
  </si>
  <si>
    <t>MALVERNE UFSD</t>
  </si>
  <si>
    <t>28021203</t>
  </si>
  <si>
    <t>MANHASSET UFSD</t>
  </si>
  <si>
    <t>28040603</t>
  </si>
  <si>
    <t>MASSAPEQUA UFSD</t>
  </si>
  <si>
    <t>28052303</t>
  </si>
  <si>
    <t>MERRICK UFSD</t>
  </si>
  <si>
    <t>28022502</t>
  </si>
  <si>
    <t>MINEOLA UFSD</t>
  </si>
  <si>
    <t>28041003</t>
  </si>
  <si>
    <t>NEW HYDE PARK-GARDEN CITY PARK UFSD</t>
  </si>
  <si>
    <t>28040502</t>
  </si>
  <si>
    <t>NORTH BELLMORE UFSD</t>
  </si>
  <si>
    <t>28020402</t>
  </si>
  <si>
    <t>NORTH MERRICK UFSD</t>
  </si>
  <si>
    <t>28022902</t>
  </si>
  <si>
    <t>NORTH SHORE CSD</t>
  </si>
  <si>
    <t>28050106</t>
  </si>
  <si>
    <t>OCEANSIDE UFSD</t>
  </si>
  <si>
    <t>28021103</t>
  </si>
  <si>
    <t>OYSTER BAY-EAST NORWICH CSD</t>
  </si>
  <si>
    <t>28050606</t>
  </si>
  <si>
    <t>PLAINEDGE UFSD</t>
  </si>
  <si>
    <t>28051803</t>
  </si>
  <si>
    <t>PLAINVIEW-OLD BETHPAGE CSD</t>
  </si>
  <si>
    <t>28050406</t>
  </si>
  <si>
    <t>PORT WASHINGTON UFSD</t>
  </si>
  <si>
    <t>28040403</t>
  </si>
  <si>
    <t>ROCKVILLE CENTRE UFSD</t>
  </si>
  <si>
    <t>28022103</t>
  </si>
  <si>
    <t>ROOSEVELT UFSD</t>
  </si>
  <si>
    <t>28020803</t>
  </si>
  <si>
    <t>ROSLYN UFSD</t>
  </si>
  <si>
    <t>28040303</t>
  </si>
  <si>
    <t>SEAFORD UFSD</t>
  </si>
  <si>
    <t>28020603</t>
  </si>
  <si>
    <t>SEWANHAKA CENTRAL HS DISTRICT</t>
  </si>
  <si>
    <t>28025207</t>
  </si>
  <si>
    <t>SYOSSET CSD</t>
  </si>
  <si>
    <t>28050206</t>
  </si>
  <si>
    <t>UNIONDALE UFSD</t>
  </si>
  <si>
    <t>28020203</t>
  </si>
  <si>
    <t>VALLEY STREAM 13 UFSD</t>
  </si>
  <si>
    <t>28021302</t>
  </si>
  <si>
    <t>VALLEY STREAM 24 UFSD</t>
  </si>
  <si>
    <t>28022402</t>
  </si>
  <si>
    <t>VALLEY STREAM 30 UFSD</t>
  </si>
  <si>
    <t>28023002</t>
  </si>
  <si>
    <t>VALLEY STREAM CENTRAL HS DISTRICT</t>
  </si>
  <si>
    <t>28025107</t>
  </si>
  <si>
    <t>WANTAGH UFSD</t>
  </si>
  <si>
    <t>28022303</t>
  </si>
  <si>
    <t>WEST HEMPSTEAD UFSD</t>
  </si>
  <si>
    <t>28022703</t>
  </si>
  <si>
    <t>WESTBURY UFSD</t>
  </si>
  <si>
    <t>28040103</t>
  </si>
  <si>
    <t>BROOKFIELD CSD</t>
  </si>
  <si>
    <t>25010904</t>
  </si>
  <si>
    <t>CLINTON CSD</t>
  </si>
  <si>
    <t>41110106</t>
  </si>
  <si>
    <t>HOLLAND PATENT CSD</t>
  </si>
  <si>
    <t>41220106</t>
  </si>
  <si>
    <t>NEW HARTFORD CSD</t>
  </si>
  <si>
    <t>41150106</t>
  </si>
  <si>
    <t>NY MILLS UFSD</t>
  </si>
  <si>
    <t>41150402</t>
  </si>
  <si>
    <t>ORISKANY CSD</t>
  </si>
  <si>
    <t>41290104</t>
  </si>
  <si>
    <t>REMSEN CSD</t>
  </si>
  <si>
    <t>41170104</t>
  </si>
  <si>
    <t>SAUQUOIT VALLEY CSD</t>
  </si>
  <si>
    <t>41160304</t>
  </si>
  <si>
    <t>UTICA CITY SD</t>
  </si>
  <si>
    <t>41230001</t>
  </si>
  <si>
    <t>WATERVILLE CSD</t>
  </si>
  <si>
    <t>41190204</t>
  </si>
  <si>
    <t>WESTMORELAND CSD</t>
  </si>
  <si>
    <t>41280104</t>
  </si>
  <si>
    <t>WHITESBORO CSD</t>
  </si>
  <si>
    <t>41290206</t>
  </si>
  <si>
    <t>BALDWINSVILLE CSD</t>
  </si>
  <si>
    <t>42090106</t>
  </si>
  <si>
    <t>CAZENOVIA CSD</t>
  </si>
  <si>
    <t>25020106</t>
  </si>
  <si>
    <t>CHITTENANGO CSD</t>
  </si>
  <si>
    <t>25160106</t>
  </si>
  <si>
    <t>CINCINNATUS CSD</t>
  </si>
  <si>
    <t>11010104</t>
  </si>
  <si>
    <t>CORTLAND CITY SD</t>
  </si>
  <si>
    <t>11020001</t>
  </si>
  <si>
    <t>DE RUYTER CSD</t>
  </si>
  <si>
    <t>25030104</t>
  </si>
  <si>
    <t>EAST SYRACUSE-MINOA CSD</t>
  </si>
  <si>
    <t>42040106</t>
  </si>
  <si>
    <t>FABIUS-POMPEY CSD</t>
  </si>
  <si>
    <t>42060104</t>
  </si>
  <si>
    <t>FAYETTEVILLE-MANLIUS CSD</t>
  </si>
  <si>
    <t>42100106</t>
  </si>
  <si>
    <t>HOMER CSD</t>
  </si>
  <si>
    <t>11070106</t>
  </si>
  <si>
    <t>JAMESVILLE-DEWITT CSD</t>
  </si>
  <si>
    <t>42041106</t>
  </si>
  <si>
    <t>LA FAYETTE CSD</t>
  </si>
  <si>
    <t>42080704</t>
  </si>
  <si>
    <t>LIVERPOOL CSD</t>
  </si>
  <si>
    <t>42150106</t>
  </si>
  <si>
    <t>LYNCOURT UFSD</t>
  </si>
  <si>
    <t>42150402</t>
  </si>
  <si>
    <t>MARATHON CSD</t>
  </si>
  <si>
    <t>11090104</t>
  </si>
  <si>
    <t>MARCELLUS CSD</t>
  </si>
  <si>
    <t>42110106</t>
  </si>
  <si>
    <t>MCGRAW CSD</t>
  </si>
  <si>
    <t>11030404</t>
  </si>
  <si>
    <t>NORTH SYRACUSE CSD</t>
  </si>
  <si>
    <t>42030306</t>
  </si>
  <si>
    <t>ONONDAGA CSD</t>
  </si>
  <si>
    <t>42120104</t>
  </si>
  <si>
    <t>SOLVAY UFSD</t>
  </si>
  <si>
    <t>42070203</t>
  </si>
  <si>
    <t>SYRACUSE CITY SD</t>
  </si>
  <si>
    <t>42180001</t>
  </si>
  <si>
    <t>TULLY CSD</t>
  </si>
  <si>
    <t>42190204</t>
  </si>
  <si>
    <t>WEST GENESEE CSD</t>
  </si>
  <si>
    <t>42010106</t>
  </si>
  <si>
    <t>WESTHILL CSD</t>
  </si>
  <si>
    <t>42070106</t>
  </si>
  <si>
    <t>CHESTER UFSD</t>
  </si>
  <si>
    <t>44020102</t>
  </si>
  <si>
    <t>CORNWALL CSD</t>
  </si>
  <si>
    <t>44030106</t>
  </si>
  <si>
    <t>FLORIDA UFSD</t>
  </si>
  <si>
    <t>44211502</t>
  </si>
  <si>
    <t>GOSHEN CSD</t>
  </si>
  <si>
    <t>44060104</t>
  </si>
  <si>
    <t>GREENWOOD LAKE UFSD</t>
  </si>
  <si>
    <t>44211102</t>
  </si>
  <si>
    <t>HIGHLAND FALLS CSD</t>
  </si>
  <si>
    <t>44090104</t>
  </si>
  <si>
    <t>KIRYAS JOEL VILLAGE UFSD</t>
  </si>
  <si>
    <t>44120202</t>
  </si>
  <si>
    <t>MARLBORO CSD</t>
  </si>
  <si>
    <t>62100106</t>
  </si>
  <si>
    <t>MIDDLETOWN CITY SD</t>
  </si>
  <si>
    <t>44100001</t>
  </si>
  <si>
    <t>MINISINK VALLEY CSD</t>
  </si>
  <si>
    <t>44110104</t>
  </si>
  <si>
    <t>MONROE-WOODBURY CSD</t>
  </si>
  <si>
    <t>44120106</t>
  </si>
  <si>
    <t>NEWBURGH CITY SD</t>
  </si>
  <si>
    <t>44160001</t>
  </si>
  <si>
    <t>PINE BUSH CSD</t>
  </si>
  <si>
    <t>44040106</t>
  </si>
  <si>
    <t>PORT JERVIS CITY SD</t>
  </si>
  <si>
    <t>44180005</t>
  </si>
  <si>
    <t>TUXEDO UFSD</t>
  </si>
  <si>
    <t>44190302</t>
  </si>
  <si>
    <t>VALLEY CSD (MONTGOMERY)</t>
  </si>
  <si>
    <t>44130106</t>
  </si>
  <si>
    <t>WARWICK VALLEY CSD</t>
  </si>
  <si>
    <t>44210106</t>
  </si>
  <si>
    <t>WASHINGTONVILLE CSD</t>
  </si>
  <si>
    <t>44010206</t>
  </si>
  <si>
    <t>ALBION CSD</t>
  </si>
  <si>
    <t>45010106</t>
  </si>
  <si>
    <t>BARKER CSD</t>
  </si>
  <si>
    <t>40130104</t>
  </si>
  <si>
    <t>LEWISTON-PORTER CSD</t>
  </si>
  <si>
    <t>40030106</t>
  </si>
  <si>
    <t>LOCKPORT CITY SD</t>
  </si>
  <si>
    <t>40040001</t>
  </si>
  <si>
    <t>LYNDONVILLE CSD</t>
  </si>
  <si>
    <t>45100104</t>
  </si>
  <si>
    <t>MEDINA CSD</t>
  </si>
  <si>
    <t>45080106</t>
  </si>
  <si>
    <t>NEWFANE CSD</t>
  </si>
  <si>
    <t>40060106</t>
  </si>
  <si>
    <t>NIAGARA FALLS CITY SD</t>
  </si>
  <si>
    <t>40080001</t>
  </si>
  <si>
    <t>NIAGARA-WHEATFIELD CSD</t>
  </si>
  <si>
    <t>40070106</t>
  </si>
  <si>
    <t>NORTH TONAWANDA CITY SD</t>
  </si>
  <si>
    <t>40090001</t>
  </si>
  <si>
    <t>ROYALTON-HARTLAND CSD</t>
  </si>
  <si>
    <t>40120106</t>
  </si>
  <si>
    <t>STARPOINT CSD</t>
  </si>
  <si>
    <t>40100106</t>
  </si>
  <si>
    <t>WILSON CSD</t>
  </si>
  <si>
    <t>40150106</t>
  </si>
  <si>
    <t>ALTMAR-PARISH-WILLIAMSTOWN CSD</t>
  </si>
  <si>
    <t>46010204</t>
  </si>
  <si>
    <t>CENTRAL SQUARE CSD</t>
  </si>
  <si>
    <t>46080106</t>
  </si>
  <si>
    <t>FULTON CITY SD</t>
  </si>
  <si>
    <t>46050001</t>
  </si>
  <si>
    <t>HANNIBAL CSD</t>
  </si>
  <si>
    <t>46070104</t>
  </si>
  <si>
    <t>MEXICO CSD</t>
  </si>
  <si>
    <t>46090106</t>
  </si>
  <si>
    <t>OSWEGO CITY SD</t>
  </si>
  <si>
    <t>46130001</t>
  </si>
  <si>
    <t>PHOENIX CSD</t>
  </si>
  <si>
    <t>46200106</t>
  </si>
  <si>
    <t>PULASKI CSD</t>
  </si>
  <si>
    <t>46180104</t>
  </si>
  <si>
    <t>SANDY CREEK CSD</t>
  </si>
  <si>
    <t>46190104</t>
  </si>
  <si>
    <t>ANDES CSD</t>
  </si>
  <si>
    <t>12010204</t>
  </si>
  <si>
    <t>CHARLOTTE VALLEY CSD</t>
  </si>
  <si>
    <t>12040104</t>
  </si>
  <si>
    <t>CHERRY VALLEY-SPRINGFIELD CSD</t>
  </si>
  <si>
    <t>47220204</t>
  </si>
  <si>
    <t>COOPERSTOWN CSD</t>
  </si>
  <si>
    <t>47170104</t>
  </si>
  <si>
    <t>EDMESTON CSD</t>
  </si>
  <si>
    <t>47050104</t>
  </si>
  <si>
    <t>GILBOA-CONESVILLE CSD</t>
  </si>
  <si>
    <t>54080104</t>
  </si>
  <si>
    <t>HUNTER-TANNERSVILLE CSD</t>
  </si>
  <si>
    <t>19090104</t>
  </si>
  <si>
    <t>JEFFERSON CSD</t>
  </si>
  <si>
    <t>54090104</t>
  </si>
  <si>
    <t>LAURENS CSD</t>
  </si>
  <si>
    <t>47080104</t>
  </si>
  <si>
    <t>MARGARETVILLE CSD</t>
  </si>
  <si>
    <t>12140104</t>
  </si>
  <si>
    <t>MILFORD CSD</t>
  </si>
  <si>
    <t>47110104</t>
  </si>
  <si>
    <t>MORRIS CSD</t>
  </si>
  <si>
    <t>47120104</t>
  </si>
  <si>
    <t>ONEONTA CITY SD</t>
  </si>
  <si>
    <t>47140001</t>
  </si>
  <si>
    <t>ROXBURY CSD</t>
  </si>
  <si>
    <t>12150204</t>
  </si>
  <si>
    <t>SCHENEVUS CSD</t>
  </si>
  <si>
    <t>47090104</t>
  </si>
  <si>
    <t>SOUTH KORTRIGHT CSD</t>
  </si>
  <si>
    <t>12170204</t>
  </si>
  <si>
    <t>STAMFORD CSD</t>
  </si>
  <si>
    <t>12170104</t>
  </si>
  <si>
    <t>WINDHAM-ASHLAND-JEWETT CSD</t>
  </si>
  <si>
    <t>19140104</t>
  </si>
  <si>
    <t>WORCESTER CSD</t>
  </si>
  <si>
    <t>47250604</t>
  </si>
  <si>
    <t>BEDFORD CSD</t>
  </si>
  <si>
    <t>66010206</t>
  </si>
  <si>
    <t>BREWSTER CSD</t>
  </si>
  <si>
    <t>48060106</t>
  </si>
  <si>
    <t>BRIARCLIFF MANOR UFSD</t>
  </si>
  <si>
    <t>66140202</t>
  </si>
  <si>
    <t>CARMEL CSD</t>
  </si>
  <si>
    <t>48010206</t>
  </si>
  <si>
    <t>CHAPPAQUA CSD</t>
  </si>
  <si>
    <t>66100406</t>
  </si>
  <si>
    <t>CROTON-HARMON UFSD</t>
  </si>
  <si>
    <t>66020203</t>
  </si>
  <si>
    <t>GARRISON UFSD</t>
  </si>
  <si>
    <t>48040402</t>
  </si>
  <si>
    <t>HALDANE CSD</t>
  </si>
  <si>
    <t>48040104</t>
  </si>
  <si>
    <t>HENDRICK HUDSON CSD</t>
  </si>
  <si>
    <t>66020306</t>
  </si>
  <si>
    <t>KATONAH-LEWISBORO UFSD</t>
  </si>
  <si>
    <t>66010103</t>
  </si>
  <si>
    <t>LAKELAND CSD</t>
  </si>
  <si>
    <t>66240106</t>
  </si>
  <si>
    <t>MAHOPAC CSD</t>
  </si>
  <si>
    <t>48010106</t>
  </si>
  <si>
    <t>NORTH SALEM CSD</t>
  </si>
  <si>
    <t>66130104</t>
  </si>
  <si>
    <t>OSSINING UFSD</t>
  </si>
  <si>
    <t>66140103</t>
  </si>
  <si>
    <t>PEEKSKILL CITY SD</t>
  </si>
  <si>
    <t>66150001</t>
  </si>
  <si>
    <t>PUTNAM VALLEY CSD</t>
  </si>
  <si>
    <t>48050304</t>
  </si>
  <si>
    <t>SOMERS CSD</t>
  </si>
  <si>
    <t>66210106</t>
  </si>
  <si>
    <t>YORKTOWN CSD</t>
  </si>
  <si>
    <t>66240206</t>
  </si>
  <si>
    <t>AVERILL PARK CSD</t>
  </si>
  <si>
    <t>49130206</t>
  </si>
  <si>
    <t>BERKSHIRE UFSD</t>
  </si>
  <si>
    <t>10030802</t>
  </si>
  <si>
    <t>BERLIN CSD</t>
  </si>
  <si>
    <t>49010104</t>
  </si>
  <si>
    <t>BRUNSWICK CSD (BRITTONKILL)</t>
  </si>
  <si>
    <t>49020204</t>
  </si>
  <si>
    <t>CAIRO-DURHAM CSD</t>
  </si>
  <si>
    <t>19030104</t>
  </si>
  <si>
    <t>CATSKILL CSD</t>
  </si>
  <si>
    <t>19040106</t>
  </si>
  <si>
    <t>CHATHAM CSD</t>
  </si>
  <si>
    <t>10100104</t>
  </si>
  <si>
    <t>COXSACKIE-ATHENS CSD</t>
  </si>
  <si>
    <t>19050104</t>
  </si>
  <si>
    <t>EAST GREENBUSH CSD</t>
  </si>
  <si>
    <t>49030106</t>
  </si>
  <si>
    <t>GERMANTOWN CSD</t>
  </si>
  <si>
    <t>10090204</t>
  </si>
  <si>
    <t>GREENVILLE CSD</t>
  </si>
  <si>
    <t>19070104</t>
  </si>
  <si>
    <t>HOOSIC VALLEY CSD</t>
  </si>
  <si>
    <t>49140104</t>
  </si>
  <si>
    <t>HOOSICK FALLS CSD</t>
  </si>
  <si>
    <t>49050106</t>
  </si>
  <si>
    <t>HUDSON CITY SD</t>
  </si>
  <si>
    <t>10130001</t>
  </si>
  <si>
    <t>KINDERHOOK CSD</t>
  </si>
  <si>
    <t>10140104</t>
  </si>
  <si>
    <t>LANSINGBURGH CSD</t>
  </si>
  <si>
    <t>49060106</t>
  </si>
  <si>
    <t>NEW LEBANON CSD</t>
  </si>
  <si>
    <t>10160104</t>
  </si>
  <si>
    <t>NORTH GREENBUSH COMN SD (WILLIAMS)</t>
  </si>
  <si>
    <t>49080108</t>
  </si>
  <si>
    <t>K-2</t>
  </si>
  <si>
    <t>RENSSELAER CITY SD</t>
  </si>
  <si>
    <t>49120001</t>
  </si>
  <si>
    <t>SCHODACK CSD</t>
  </si>
  <si>
    <t>49150104</t>
  </si>
  <si>
    <t>TACONIC HILLS CSD</t>
  </si>
  <si>
    <t>10050104</t>
  </si>
  <si>
    <t>TROY CITY SD</t>
  </si>
  <si>
    <t>49170001</t>
  </si>
  <si>
    <t>WYNANTSKILL UFSD</t>
  </si>
  <si>
    <t>49080402</t>
  </si>
  <si>
    <t>CLARKSTOWN CSD</t>
  </si>
  <si>
    <t>50010106</t>
  </si>
  <si>
    <t>EAST RAMAPO CSD (SPRING VALLEY)</t>
  </si>
  <si>
    <t>50040206</t>
  </si>
  <si>
    <t>HAVERSTRAW-STONY POINT CSD (NORTH RO</t>
  </si>
  <si>
    <t>50020106</t>
  </si>
  <si>
    <t>NANUET UFSD</t>
  </si>
  <si>
    <t>50010803</t>
  </si>
  <si>
    <t>NYACK UFSD</t>
  </si>
  <si>
    <t>50030403</t>
  </si>
  <si>
    <t>PEARL RIVER UFSD</t>
  </si>
  <si>
    <t>50030803</t>
  </si>
  <si>
    <t>SOUTH ORANGETOWN CSD</t>
  </si>
  <si>
    <t>50030106</t>
  </si>
  <si>
    <t>SUFFERN CSD</t>
  </si>
  <si>
    <t>50040106</t>
  </si>
  <si>
    <t>BRASHER FALLS CSD</t>
  </si>
  <si>
    <t>51010104</t>
  </si>
  <si>
    <t>CANTON CSD</t>
  </si>
  <si>
    <t>51020106</t>
  </si>
  <si>
    <t>CLIFTON-FINE CSD</t>
  </si>
  <si>
    <t>51040104</t>
  </si>
  <si>
    <t>COLTON-PIERREPONT CSD</t>
  </si>
  <si>
    <t>51050104</t>
  </si>
  <si>
    <t>EDWARDS-KNOX CSD</t>
  </si>
  <si>
    <t>51310204</t>
  </si>
  <si>
    <t>GOUVERNEUR CSD</t>
  </si>
  <si>
    <t>51110106</t>
  </si>
  <si>
    <t>HAMMOND CSD</t>
  </si>
  <si>
    <t>51120104</t>
  </si>
  <si>
    <t>HARRISVILLE CSD</t>
  </si>
  <si>
    <t>23030104</t>
  </si>
  <si>
    <t>HERMON-DEKALB CSD</t>
  </si>
  <si>
    <t>51130104</t>
  </si>
  <si>
    <t>HEUVELTON CSD</t>
  </si>
  <si>
    <t>51240404</t>
  </si>
  <si>
    <t>LISBON CSD</t>
  </si>
  <si>
    <t>51160204</t>
  </si>
  <si>
    <t>MADRID-WADDINGTON CSD</t>
  </si>
  <si>
    <t>51190104</t>
  </si>
  <si>
    <t>MASSENA CSD</t>
  </si>
  <si>
    <t>51200106</t>
  </si>
  <si>
    <t>MORRISTOWN CSD</t>
  </si>
  <si>
    <t>51210104</t>
  </si>
  <si>
    <t>NORWOOD-NORFOLK CSD</t>
  </si>
  <si>
    <t>51220104</t>
  </si>
  <si>
    <t>OGDENSBURG CITY SD</t>
  </si>
  <si>
    <t>51230001</t>
  </si>
  <si>
    <t>PARISHVILLE-HOPKINTON CSD</t>
  </si>
  <si>
    <t>51250104</t>
  </si>
  <si>
    <t>POTSDAM CSD</t>
  </si>
  <si>
    <t>51290206</t>
  </si>
  <si>
    <t>ARDSLEY UFSD</t>
  </si>
  <si>
    <t>66040503</t>
  </si>
  <si>
    <t>BLIND BROOK-RYE UFSD</t>
  </si>
  <si>
    <t>66190502</t>
  </si>
  <si>
    <t>BRONXVILLE UFSD</t>
  </si>
  <si>
    <t>66030303</t>
  </si>
  <si>
    <t>BYRAM HILLS CSD</t>
  </si>
  <si>
    <t>66120106</t>
  </si>
  <si>
    <t>DOBBS FERRY UFSD</t>
  </si>
  <si>
    <t>66040303</t>
  </si>
  <si>
    <t>EASTCHESTER UFSD</t>
  </si>
  <si>
    <t>66030103</t>
  </si>
  <si>
    <t>EDGEMONT UFS-GREENBURGH</t>
  </si>
  <si>
    <t>66040603</t>
  </si>
  <si>
    <t>ELMSFORD UFSD</t>
  </si>
  <si>
    <t>66040902</t>
  </si>
  <si>
    <t>GREENBURGH CSD</t>
  </si>
  <si>
    <t>66040706</t>
  </si>
  <si>
    <t>GREENBURGH ELEVEN UFSD</t>
  </si>
  <si>
    <t>66041102</t>
  </si>
  <si>
    <t>GREENBURGH-GRAHAM UFSD</t>
  </si>
  <si>
    <t>66041002</t>
  </si>
  <si>
    <t>GREENBURGH-NORTH CASTLE UFSD</t>
  </si>
  <si>
    <t>66041202</t>
  </si>
  <si>
    <t>HARRISON CSD</t>
  </si>
  <si>
    <t>66050106</t>
  </si>
  <si>
    <t>HASTINGS-ON-HUDSON UFSD</t>
  </si>
  <si>
    <t>66040403</t>
  </si>
  <si>
    <t>HAWTHORNE-CEDAR KNOLLS UFSD</t>
  </si>
  <si>
    <t>66080302</t>
  </si>
  <si>
    <t>IRVINGTON UFSD</t>
  </si>
  <si>
    <t>66040202</t>
  </si>
  <si>
    <t>MAMARONECK UFSD</t>
  </si>
  <si>
    <t>66070103</t>
  </si>
  <si>
    <t>MT PLEASANT CSD</t>
  </si>
  <si>
    <t>66080106</t>
  </si>
  <si>
    <t>MT PLEASANT-BLYTHEDALE UFSD</t>
  </si>
  <si>
    <t>66080602</t>
  </si>
  <si>
    <t>MT PLEASANT-COTTAGE UFSD</t>
  </si>
  <si>
    <t>66080402</t>
  </si>
  <si>
    <t>MT VERNON CITY SD</t>
  </si>
  <si>
    <t>66090001</t>
  </si>
  <si>
    <t>NEW ROCHELLE CITY SD</t>
  </si>
  <si>
    <t>66110001</t>
  </si>
  <si>
    <t>PELHAM UFSD</t>
  </si>
  <si>
    <t>66160103</t>
  </si>
  <si>
    <t>PLEASANTVILLE UFSD</t>
  </si>
  <si>
    <t>66080903</t>
  </si>
  <si>
    <t>POCANTICO HILLS CSD</t>
  </si>
  <si>
    <t>66080204</t>
  </si>
  <si>
    <t>PORT CHESTER-RYE UFSD</t>
  </si>
  <si>
    <t>66190403</t>
  </si>
  <si>
    <t>RYE CITY SD</t>
  </si>
  <si>
    <t>66180001</t>
  </si>
  <si>
    <t>RYE NECK UFSD</t>
  </si>
  <si>
    <t>66190103</t>
  </si>
  <si>
    <t>SCARSDALE UFSD</t>
  </si>
  <si>
    <t>66200103</t>
  </si>
  <si>
    <t>TUCKAHOE UFSD</t>
  </si>
  <si>
    <t>66030203</t>
  </si>
  <si>
    <t>UFSD - TARRYTOWNS</t>
  </si>
  <si>
    <t>66040103</t>
  </si>
  <si>
    <t>VALHALLA UNION FREE SCHOOL</t>
  </si>
  <si>
    <t>66080503</t>
  </si>
  <si>
    <t>WHITE PLAINS CITY SD</t>
  </si>
  <si>
    <t>66220001</t>
  </si>
  <si>
    <t>YONKERS CITY SD</t>
  </si>
  <si>
    <t>66230001</t>
  </si>
  <si>
    <t>ELDRED CSD</t>
  </si>
  <si>
    <t>59080104</t>
  </si>
  <si>
    <t>FALLSBURG CSD</t>
  </si>
  <si>
    <t>59050106</t>
  </si>
  <si>
    <t>LIBERTY CSD</t>
  </si>
  <si>
    <t>59090106</t>
  </si>
  <si>
    <t>LIVINGSTON MANOR CSD</t>
  </si>
  <si>
    <t>59130204</t>
  </si>
  <si>
    <t>MONTICELLO CSD</t>
  </si>
  <si>
    <t>59140106</t>
  </si>
  <si>
    <t>ROSCOE CSD</t>
  </si>
  <si>
    <t>59130104</t>
  </si>
  <si>
    <t>SULLIVAN WEST CSD</t>
  </si>
  <si>
    <t>59150204</t>
  </si>
  <si>
    <t>TRI-VALLEY CSD</t>
  </si>
  <si>
    <t>59120104</t>
  </si>
  <si>
    <t>CANDOR CSD</t>
  </si>
  <si>
    <t>60030104</t>
  </si>
  <si>
    <t>DRYDEN CSD</t>
  </si>
  <si>
    <t>61030106</t>
  </si>
  <si>
    <t>GEORGE JUNIOR REPUBLIC UFSD</t>
  </si>
  <si>
    <t>61032702</t>
  </si>
  <si>
    <t>GROTON CSD</t>
  </si>
  <si>
    <t>61050104</t>
  </si>
  <si>
    <t>ITHACA CITY SD</t>
  </si>
  <si>
    <t>61060001</t>
  </si>
  <si>
    <t>LANSING CSD</t>
  </si>
  <si>
    <t>61080104</t>
  </si>
  <si>
    <t>NEWFIELD CSD</t>
  </si>
  <si>
    <t>61090104</t>
  </si>
  <si>
    <t>SOUTH SENECA CSD</t>
  </si>
  <si>
    <t>56050104</t>
  </si>
  <si>
    <t>TRUMANSBURG CSD</t>
  </si>
  <si>
    <t>61100104</t>
  </si>
  <si>
    <t>ELLENVILLE CSD</t>
  </si>
  <si>
    <t>62200206</t>
  </si>
  <si>
    <t>HIGHLAND CSD</t>
  </si>
  <si>
    <t>62080304</t>
  </si>
  <si>
    <t>KINGSTON CITY SD</t>
  </si>
  <si>
    <t>62060001</t>
  </si>
  <si>
    <t>NEW PALTZ CSD</t>
  </si>
  <si>
    <t>62110106</t>
  </si>
  <si>
    <t>ONTEORA CSD</t>
  </si>
  <si>
    <t>62120106</t>
  </si>
  <si>
    <t>RONDOUT VALLEY CSD</t>
  </si>
  <si>
    <t>62090106</t>
  </si>
  <si>
    <t>SAUGERTIES CSD</t>
  </si>
  <si>
    <t>62160106</t>
  </si>
  <si>
    <t>WEST PARK UFSD</t>
  </si>
  <si>
    <t>62020202</t>
  </si>
  <si>
    <t>WALLKILL CSD</t>
  </si>
  <si>
    <t>62180106</t>
  </si>
  <si>
    <t>ARGYLE CSD</t>
  </si>
  <si>
    <t>64010104</t>
  </si>
  <si>
    <t>BALLSTON SPA CSD</t>
  </si>
  <si>
    <t>52130106</t>
  </si>
  <si>
    <t>BOLTON CSD</t>
  </si>
  <si>
    <t>63010104</t>
  </si>
  <si>
    <t>CAMBRIDGE CSD</t>
  </si>
  <si>
    <t>64161004</t>
  </si>
  <si>
    <t>CORINTH CSD</t>
  </si>
  <si>
    <t>52040104</t>
  </si>
  <si>
    <t>FORT ANN CSD</t>
  </si>
  <si>
    <t>64050204</t>
  </si>
  <si>
    <t>FORT EDWARD UFSD</t>
  </si>
  <si>
    <t>64060102</t>
  </si>
  <si>
    <t>GALWAY CSD</t>
  </si>
  <si>
    <t>52070104</t>
  </si>
  <si>
    <t>GLENS FALLS CITY SD</t>
  </si>
  <si>
    <t>63030001</t>
  </si>
  <si>
    <t>GLENS FALLS COMN SD</t>
  </si>
  <si>
    <t>63091808</t>
  </si>
  <si>
    <t>GRANVILLE CSD</t>
  </si>
  <si>
    <t>64070104</t>
  </si>
  <si>
    <t>GREENWICH CSD</t>
  </si>
  <si>
    <t>64080104</t>
  </si>
  <si>
    <t>HADLEY-LUZERNE CSD</t>
  </si>
  <si>
    <t>63080104</t>
  </si>
  <si>
    <t>HARTFORD CSD</t>
  </si>
  <si>
    <t>64100104</t>
  </si>
  <si>
    <t>HUDSON FALLS CSD</t>
  </si>
  <si>
    <t>64130106</t>
  </si>
  <si>
    <t>INDIAN LAKE CSD</t>
  </si>
  <si>
    <t>20040104</t>
  </si>
  <si>
    <t>JOHNSBURG CSD</t>
  </si>
  <si>
    <t>63060104</t>
  </si>
  <si>
    <t>LAKE GEORGE CSD</t>
  </si>
  <si>
    <t>63070104</t>
  </si>
  <si>
    <t>MECHANICVILLE CITY SD</t>
  </si>
  <si>
    <t>52120005</t>
  </si>
  <si>
    <t>MINERVA CSD</t>
  </si>
  <si>
    <t>15080104</t>
  </si>
  <si>
    <t>NEWCOMB CSD</t>
  </si>
  <si>
    <t>15100104</t>
  </si>
  <si>
    <t>NORTH WARREN CSD</t>
  </si>
  <si>
    <t>63020204</t>
  </si>
  <si>
    <t>QUEENSBURY UFSD</t>
  </si>
  <si>
    <t>63090203</t>
  </si>
  <si>
    <t>SALEM CSD</t>
  </si>
  <si>
    <t>64150104</t>
  </si>
  <si>
    <t>SARATOGA SPRINGS CITY SD</t>
  </si>
  <si>
    <t>52180001</t>
  </si>
  <si>
    <t>SCHUYLERVILLE CSD</t>
  </si>
  <si>
    <t>52170104</t>
  </si>
  <si>
    <t>SOUTH GLENS FALLS CSD</t>
  </si>
  <si>
    <t>52140104</t>
  </si>
  <si>
    <t>STILLWATER CSD</t>
  </si>
  <si>
    <t>52200104</t>
  </si>
  <si>
    <t>WARRENSBURG CSD</t>
  </si>
  <si>
    <t>63120104</t>
  </si>
  <si>
    <t>WATERFORD-HALFMOON UFSD</t>
  </si>
  <si>
    <t>52210103</t>
  </si>
  <si>
    <t>WHITEHALL CSD</t>
  </si>
  <si>
    <t>64170106</t>
  </si>
  <si>
    <t>CANANDAIGUA CITY SD</t>
  </si>
  <si>
    <t>43030005</t>
  </si>
  <si>
    <t>CLYDE-SAVANNAH CSD</t>
  </si>
  <si>
    <t>65030104</t>
  </si>
  <si>
    <t>DUNDEE CSD</t>
  </si>
  <si>
    <t>68080104</t>
  </si>
  <si>
    <t>EAST BLOOMFIELD CSD</t>
  </si>
  <si>
    <t>43050104</t>
  </si>
  <si>
    <t>GANANDA CSD</t>
  </si>
  <si>
    <t>65090204</t>
  </si>
  <si>
    <t>GENEVA CITY SD</t>
  </si>
  <si>
    <t>43070001</t>
  </si>
  <si>
    <t>GORHAM-MIDDLESEX CSD (MARCUS WHITMAN</t>
  </si>
  <si>
    <t>43090106</t>
  </si>
  <si>
    <t>HONEOYE CSD</t>
  </si>
  <si>
    <t>43140104</t>
  </si>
  <si>
    <t>LYONS CSD</t>
  </si>
  <si>
    <t>65050104</t>
  </si>
  <si>
    <t>MANCHESTER-SHORTSVILLE CSD (RED JACK</t>
  </si>
  <si>
    <t>43110104</t>
  </si>
  <si>
    <t>MARION CSD</t>
  </si>
  <si>
    <t>65070104</t>
  </si>
  <si>
    <t>NAPLES CSD</t>
  </si>
  <si>
    <t>43120104</t>
  </si>
  <si>
    <t>NEWARK CSD</t>
  </si>
  <si>
    <t>65010106</t>
  </si>
  <si>
    <t>NORTH ROSE-WOLCOTT CSD</t>
  </si>
  <si>
    <t>65150106</t>
  </si>
  <si>
    <t>PALMYRA-MACEDON CSD</t>
  </si>
  <si>
    <t>65090106</t>
  </si>
  <si>
    <t>PENN YAN CSD</t>
  </si>
  <si>
    <t>68060106</t>
  </si>
  <si>
    <t>PHELPS-CLIFTON SPRINGS CSD</t>
  </si>
  <si>
    <t>43130106</t>
  </si>
  <si>
    <t>RED CREEK CSD</t>
  </si>
  <si>
    <t>65150304</t>
  </si>
  <si>
    <t>ROMULUS CSD</t>
  </si>
  <si>
    <t>56060304</t>
  </si>
  <si>
    <t>SENECA FALLS CSD</t>
  </si>
  <si>
    <t>56070106</t>
  </si>
  <si>
    <t>SODUS CSD</t>
  </si>
  <si>
    <t>65120106</t>
  </si>
  <si>
    <t>VICTOR CSD</t>
  </si>
  <si>
    <t>43170106</t>
  </si>
  <si>
    <t>WATERLOO CSD</t>
  </si>
  <si>
    <t>56100606</t>
  </si>
  <si>
    <t>WAYNE CSD</t>
  </si>
  <si>
    <t>65080106</t>
  </si>
  <si>
    <t>WILLIAMSON CSD</t>
  </si>
  <si>
    <t>65140204</t>
  </si>
  <si>
    <t>AMITYVILLE UFSD</t>
  </si>
  <si>
    <t>58010603</t>
  </si>
  <si>
    <t>BABYLON UFSD</t>
  </si>
  <si>
    <t>58010103</t>
  </si>
  <si>
    <t>COLD SPRING HARBOR CSD</t>
  </si>
  <si>
    <t>58040206</t>
  </si>
  <si>
    <t>COMMACK UFSD</t>
  </si>
  <si>
    <t>58041003</t>
  </si>
  <si>
    <t>COPIAGUE UFSD</t>
  </si>
  <si>
    <t>58010503</t>
  </si>
  <si>
    <t>DEER PARK UNION FREE SCHOOL</t>
  </si>
  <si>
    <t>58010703</t>
  </si>
  <si>
    <t>ELWOOD UFSD</t>
  </si>
  <si>
    <t>58040102</t>
  </si>
  <si>
    <t>HALF HOLLOW HILLS CSD</t>
  </si>
  <si>
    <t>58040506</t>
  </si>
  <si>
    <t>HARBORFIELDS CSD</t>
  </si>
  <si>
    <t>58040606</t>
  </si>
  <si>
    <t>HUNTINGTON UFSD</t>
  </si>
  <si>
    <t>58040303</t>
  </si>
  <si>
    <t>KINGS PARK CSD</t>
  </si>
  <si>
    <t>58080506</t>
  </si>
  <si>
    <t>LINDENHURST UFSD</t>
  </si>
  <si>
    <t>58010403</t>
  </si>
  <si>
    <t>NORTH BABYLON UFSD</t>
  </si>
  <si>
    <t>58010303</t>
  </si>
  <si>
    <t>NORTHPORT-EAST NORTHPORT UFSD</t>
  </si>
  <si>
    <t>58040403</t>
  </si>
  <si>
    <t>SMITHTOWN CSD</t>
  </si>
  <si>
    <t>58080106</t>
  </si>
  <si>
    <t>SOUTH HUNTINGTON UFSD</t>
  </si>
  <si>
    <t>58041303</t>
  </si>
  <si>
    <t>WEST BABYLON UFSD</t>
  </si>
  <si>
    <t>58010203</t>
  </si>
  <si>
    <t>WYANDANCH UFSD</t>
  </si>
  <si>
    <t>58010902</t>
  </si>
  <si>
    <t>THE UNIVERSITY OF THE STATE OF NEW YORK</t>
  </si>
  <si>
    <t>THE STATE EDUCATION DEPARTMENT</t>
  </si>
  <si>
    <t>Office of Educational Management Services</t>
  </si>
  <si>
    <t>BROOME-DELAWARE-TIOGA BOCES</t>
  </si>
  <si>
    <t>16 DISTRICTS</t>
  </si>
  <si>
    <t>CAPITAL REGION BOCES</t>
  </si>
  <si>
    <t>24 DISTRICTS</t>
  </si>
  <si>
    <t>CATTARAUGUS-ALLEGANY-ERIE-WYOMING BOCES</t>
  </si>
  <si>
    <t>22 DISTRICTS</t>
  </si>
  <si>
    <t>CAYUGA-ONONDAGA BOCES</t>
  </si>
  <si>
    <t>9 DISTRICTS</t>
  </si>
  <si>
    <t>CLINTON-ESSEX-WARREN-WASHINGTON BOCES</t>
  </si>
  <si>
    <t>DELAWARE-CHENANGO-MADISON-OTSEGO BOCES</t>
  </si>
  <si>
    <t>DUTCHESS BOCES</t>
  </si>
  <si>
    <t>13 DISTRICTS</t>
  </si>
  <si>
    <t>EASTERN SUFFOLK BOCES</t>
  </si>
  <si>
    <t>51 DISTRICTS</t>
  </si>
  <si>
    <t>ERIE 1 BOCES</t>
  </si>
  <si>
    <t>21 DISTRICTS</t>
  </si>
  <si>
    <t>ERIE 2 BOCES</t>
  </si>
  <si>
    <t>27 DISTRICTS</t>
  </si>
  <si>
    <t>FRANKLIN-ESSEX-HAMILTON BOCES</t>
  </si>
  <si>
    <t>10 DISTRICTS</t>
  </si>
  <si>
    <t>GENESEE VALLEY BOCES</t>
  </si>
  <si>
    <t>GREATER SOUTHERN TIER BOCES</t>
  </si>
  <si>
    <t>HAMILTON-FULTON-MONTGOMERY BOCES</t>
  </si>
  <si>
    <t>15 DISTRICTS</t>
  </si>
  <si>
    <t>HERKIMER-FULTON-HAMILTON-OTSEGO BOCES</t>
  </si>
  <si>
    <t>JEFFERSON-LEWIS-ONEIDA-HAMILTON-HERKIMER BOCES</t>
  </si>
  <si>
    <t>18 DISTRICTS</t>
  </si>
  <si>
    <t>MADISON-ONEIDA BOCES</t>
  </si>
  <si>
    <t>MONROE 1 BOCES</t>
  </si>
  <si>
    <t>11 DISTRICTS</t>
  </si>
  <si>
    <t>MONROE 2-ORLEANS BOCES</t>
  </si>
  <si>
    <t>NASSAU BOCES</t>
  </si>
  <si>
    <t>56 DISTRICTS</t>
  </si>
  <si>
    <t>ONEIDA-HERKIMER-MADISON BOCES</t>
  </si>
  <si>
    <t>12 DISTRICTS</t>
  </si>
  <si>
    <t>ONONDAGA-CORTLAND-MADISON BOCES</t>
  </si>
  <si>
    <t>ORANGE-ULSTER BOCES</t>
  </si>
  <si>
    <t>ORLEANS-NIAGARA BOCES</t>
  </si>
  <si>
    <t>OSWEGO (CiTi) BOCES</t>
  </si>
  <si>
    <t>OTSEGO-DELAWARE-SCHOHARIE-GREENE (OTSEGO-NORTHERN CATSKILLS) BOCES</t>
  </si>
  <si>
    <t>19 DISTRICTS</t>
  </si>
  <si>
    <t>PUTNAM-NORTHERN WESTCHESTER BOCES</t>
  </si>
  <si>
    <t>QUESTAR III (RENSSELAER-COLUMBIA-GREENE) BOCES</t>
  </si>
  <si>
    <t>23 DISTRICTS</t>
  </si>
  <si>
    <t>ROCKLAND BOCES</t>
  </si>
  <si>
    <t>8 DISTRICTS</t>
  </si>
  <si>
    <t>SAINT LAWRENCE-LEWIS BOCES</t>
  </si>
  <si>
    <t>SOUTHERN WESTCHESTER BOCES</t>
  </si>
  <si>
    <t>34 DISTRICTS</t>
  </si>
  <si>
    <t>SULLIVAN BOCES</t>
  </si>
  <si>
    <t>TOMPKINS-SENECA-TIOGA BOCES</t>
  </si>
  <si>
    <t>ULSTER BOCES</t>
  </si>
  <si>
    <t>WASHINGTON-SARATOGA-WARREN-HAMILTON-ESSEX BOCES</t>
  </si>
  <si>
    <t>31 DISTRICTS</t>
  </si>
  <si>
    <t>WAYNE-FINGER LAKES BOCES</t>
  </si>
  <si>
    <t>25 DISTRICTS</t>
  </si>
  <si>
    <t>WESTERN SUFFOLK BOCES</t>
  </si>
  <si>
    <t>SUBTOTAL (692 DISTRICTS)</t>
  </si>
  <si>
    <t>ENROLLMENT</t>
  </si>
  <si>
    <t>81.91 (STATE AVERAGE)</t>
  </si>
  <si>
    <t>NYC DEPARTMENT OF EDUCATION</t>
  </si>
  <si>
    <t>30000000</t>
  </si>
  <si>
    <t>ALL DISTRICTS (TOTAL)</t>
  </si>
  <si>
    <t>BOCES/School Districts by Supervisory District</t>
  </si>
  <si>
    <t>2022-2023 Enrollments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</si>
</sst>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4" borderId="0"/>
  </cellStyleXfs>
  <cellXfs count="83">
    <xf numFmtId="0" fontId="0" fillId="0" borderId="0" xfId="0"/>
    <xf numFmtId="43" fontId="0" fillId="0" borderId="0" xfId="1" applyFont="1"/>
    <xf numFmtId="43" fontId="1" fillId="2" borderId="1" xfId="1" applyFont="1" applyFill="1" applyBorder="1" applyAlignment="1" applyProtection="1">
      <alignment horizontal="center" vertical="center"/>
    </xf>
    <xf numFmtId="43" fontId="0" fillId="0" borderId="0" xfId="1" applyFont="1" applyAlignment="1">
      <alignment horizontal="center"/>
    </xf>
    <xf numFmtId="43" fontId="0" fillId="0" borderId="0" xfId="1" applyFont="1" applyAlignment="1"/>
    <xf numFmtId="43" fontId="5" fillId="0" borderId="0" xfId="1" applyFont="1"/>
    <xf numFmtId="43" fontId="1" fillId="2" borderId="1" xfId="1" applyNumberFormat="1" applyFont="1" applyFill="1" applyBorder="1" applyAlignment="1" applyProtection="1">
      <alignment horizontal="center" vertical="center"/>
    </xf>
    <xf numFmtId="164" fontId="1" fillId="2" borderId="1" xfId="1" applyNumberFormat="1" applyFont="1" applyFill="1" applyBorder="1" applyAlignment="1" applyProtection="1">
      <alignment horizontal="center" vertical="center"/>
    </xf>
    <xf numFmtId="164" fontId="0" fillId="0" borderId="0" xfId="1" applyNumberFormat="1" applyFont="1" applyAlignment="1">
      <alignment horizontal="right"/>
    </xf>
    <xf numFmtId="43" fontId="0" fillId="0" borderId="0" xfId="1" applyNumberFormat="1" applyFont="1" applyAlignment="1">
      <alignment horizontal="right"/>
    </xf>
    <xf numFmtId="43" fontId="0" fillId="0" borderId="0" xfId="1" applyFont="1" applyAlignment="1">
      <alignment horizontal="right"/>
    </xf>
    <xf numFmtId="43" fontId="2" fillId="3" borderId="1" xfId="1" applyFont="1" applyFill="1" applyBorder="1" applyAlignment="1" applyProtection="1">
      <alignment vertical="center"/>
    </xf>
    <xf numFmtId="43" fontId="2" fillId="3" borderId="1" xfId="1" applyFont="1" applyFill="1" applyBorder="1" applyAlignment="1" applyProtection="1">
      <alignment vertical="center" wrapText="1"/>
    </xf>
    <xf numFmtId="164" fontId="2" fillId="3" borderId="1" xfId="1" applyNumberFormat="1" applyFont="1" applyFill="1" applyBorder="1" applyAlignment="1" applyProtection="1">
      <alignment horizontal="right" vertical="center"/>
    </xf>
    <xf numFmtId="43" fontId="3" fillId="4" borderId="1" xfId="1" applyNumberFormat="1" applyFont="1" applyFill="1" applyBorder="1" applyAlignment="1" applyProtection="1">
      <alignment horizontal="right" vertical="center"/>
    </xf>
    <xf numFmtId="43" fontId="3" fillId="4" borderId="1" xfId="1" applyFont="1" applyFill="1" applyBorder="1" applyAlignment="1" applyProtection="1">
      <alignment horizontal="right" vertical="center"/>
    </xf>
    <xf numFmtId="43" fontId="2" fillId="3" borderId="1" xfId="1" applyFont="1" applyFill="1" applyBorder="1" applyAlignment="1" applyProtection="1">
      <alignment horizontal="right" vertical="center"/>
    </xf>
    <xf numFmtId="43" fontId="1" fillId="3" borderId="1" xfId="1" applyFont="1" applyFill="1" applyBorder="1" applyAlignment="1" applyProtection="1">
      <alignment vertical="center"/>
    </xf>
    <xf numFmtId="43" fontId="1" fillId="3" borderId="1" xfId="1" applyFont="1" applyFill="1" applyBorder="1" applyAlignment="1" applyProtection="1">
      <alignment vertical="center" wrapText="1"/>
    </xf>
    <xf numFmtId="164" fontId="1" fillId="3" borderId="1" xfId="1" applyNumberFormat="1" applyFont="1" applyFill="1" applyBorder="1" applyAlignment="1" applyProtection="1">
      <alignment horizontal="right" vertical="center"/>
    </xf>
    <xf numFmtId="43" fontId="1" fillId="4" borderId="1" xfId="1" applyNumberFormat="1" applyFont="1" applyFill="1" applyBorder="1" applyAlignment="1" applyProtection="1">
      <alignment horizontal="right" vertical="center"/>
    </xf>
    <xf numFmtId="43" fontId="1" fillId="4" borderId="1" xfId="1" applyFont="1" applyFill="1" applyBorder="1" applyAlignment="1" applyProtection="1">
      <alignment horizontal="right" vertical="center"/>
    </xf>
    <xf numFmtId="43" fontId="1" fillId="3" borderId="1" xfId="1" applyFont="1" applyFill="1" applyBorder="1" applyAlignment="1" applyProtection="1">
      <alignment horizontal="right" vertical="center"/>
    </xf>
    <xf numFmtId="43" fontId="1" fillId="3" borderId="1" xfId="1" applyNumberFormat="1" applyFont="1" applyFill="1" applyBorder="1" applyAlignment="1" applyProtection="1">
      <alignment horizontal="right" vertical="center"/>
    </xf>
    <xf numFmtId="43" fontId="5" fillId="0" borderId="1" xfId="1" applyFont="1" applyBorder="1" applyAlignment="1"/>
    <xf numFmtId="43" fontId="5" fillId="0" borderId="1" xfId="1" applyFont="1" applyBorder="1"/>
    <xf numFmtId="164" fontId="5" fillId="0" borderId="1" xfId="1" applyNumberFormat="1" applyFont="1" applyBorder="1" applyAlignment="1">
      <alignment horizontal="right"/>
    </xf>
    <xf numFmtId="43" fontId="5" fillId="0" borderId="1" xfId="1" applyNumberFormat="1" applyFont="1" applyBorder="1" applyAlignment="1">
      <alignment horizontal="right"/>
    </xf>
    <xf numFmtId="43" fontId="5" fillId="0" borderId="1" xfId="1" applyFont="1" applyBorder="1" applyAlignment="1">
      <alignment horizontal="right"/>
    </xf>
    <xf numFmtId="43" fontId="0" fillId="0" borderId="1" xfId="1" applyFont="1" applyBorder="1" applyAlignment="1"/>
    <xf numFmtId="43" fontId="0" fillId="0" borderId="1" xfId="1" applyFont="1" applyBorder="1"/>
    <xf numFmtId="164" fontId="0" fillId="0" borderId="1" xfId="1" applyNumberFormat="1" applyFont="1" applyBorder="1" applyAlignment="1">
      <alignment horizontal="right"/>
    </xf>
    <xf numFmtId="43" fontId="0" fillId="0" borderId="1" xfId="1" applyNumberFormat="1" applyFont="1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5" fillId="0" borderId="1" xfId="1" quotePrefix="1" applyFont="1" applyBorder="1"/>
    <xf numFmtId="43" fontId="2" fillId="5" borderId="1" xfId="1" applyFont="1" applyFill="1" applyBorder="1" applyAlignment="1" applyProtection="1">
      <alignment vertical="center"/>
    </xf>
    <xf numFmtId="43" fontId="2" fillId="5" borderId="1" xfId="1" applyFont="1" applyFill="1" applyBorder="1" applyAlignment="1" applyProtection="1">
      <alignment vertical="center" wrapText="1"/>
    </xf>
    <xf numFmtId="164" fontId="2" fillId="5" borderId="1" xfId="1" applyNumberFormat="1" applyFont="1" applyFill="1" applyBorder="1" applyAlignment="1" applyProtection="1">
      <alignment horizontal="right" vertical="center"/>
    </xf>
    <xf numFmtId="43" fontId="3" fillId="5" borderId="1" xfId="1" applyNumberFormat="1" applyFont="1" applyFill="1" applyBorder="1" applyAlignment="1" applyProtection="1">
      <alignment horizontal="right" vertical="center"/>
    </xf>
    <xf numFmtId="43" fontId="3" fillId="5" borderId="1" xfId="1" applyFont="1" applyFill="1" applyBorder="1" applyAlignment="1" applyProtection="1">
      <alignment horizontal="right" vertical="center"/>
    </xf>
    <xf numFmtId="43" fontId="2" fillId="5" borderId="1" xfId="1" applyFont="1" applyFill="1" applyBorder="1" applyAlignment="1" applyProtection="1">
      <alignment horizontal="right" vertical="center"/>
    </xf>
    <xf numFmtId="43" fontId="1" fillId="5" borderId="1" xfId="1" applyFont="1" applyFill="1" applyBorder="1" applyAlignment="1" applyProtection="1">
      <alignment vertical="center"/>
    </xf>
    <xf numFmtId="43" fontId="1" fillId="5" borderId="1" xfId="1" applyFont="1" applyFill="1" applyBorder="1" applyAlignment="1" applyProtection="1">
      <alignment vertical="center" wrapText="1"/>
    </xf>
    <xf numFmtId="164" fontId="1" fillId="5" borderId="1" xfId="1" applyNumberFormat="1" applyFont="1" applyFill="1" applyBorder="1" applyAlignment="1" applyProtection="1">
      <alignment horizontal="right" vertical="center"/>
    </xf>
    <xf numFmtId="43" fontId="1" fillId="5" borderId="1" xfId="1" applyNumberFormat="1" applyFont="1" applyFill="1" applyBorder="1" applyAlignment="1" applyProtection="1">
      <alignment horizontal="right" vertical="center"/>
    </xf>
    <xf numFmtId="43" fontId="1" fillId="5" borderId="1" xfId="1" applyFont="1" applyFill="1" applyBorder="1" applyAlignment="1" applyProtection="1">
      <alignment horizontal="right" vertical="center"/>
    </xf>
    <xf numFmtId="43" fontId="5" fillId="5" borderId="1" xfId="1" applyFont="1" applyFill="1" applyBorder="1" applyAlignment="1">
      <alignment horizontal="left"/>
    </xf>
    <xf numFmtId="43" fontId="5" fillId="5" borderId="1" xfId="1" applyFont="1" applyFill="1" applyBorder="1"/>
    <xf numFmtId="164" fontId="5" fillId="5" borderId="1" xfId="1" applyNumberFormat="1" applyFont="1" applyFill="1" applyBorder="1" applyAlignment="1">
      <alignment horizontal="right"/>
    </xf>
    <xf numFmtId="43" fontId="5" fillId="5" borderId="1" xfId="1" applyNumberFormat="1" applyFont="1" applyFill="1" applyBorder="1" applyAlignment="1">
      <alignment horizontal="right"/>
    </xf>
    <xf numFmtId="43" fontId="5" fillId="5" borderId="1" xfId="1" applyFont="1" applyFill="1" applyBorder="1" applyAlignment="1">
      <alignment horizontal="right"/>
    </xf>
    <xf numFmtId="43" fontId="5" fillId="5" borderId="1" xfId="1" applyFont="1" applyFill="1" applyBorder="1" applyAlignment="1"/>
    <xf numFmtId="164" fontId="2" fillId="4" borderId="1" xfId="1" applyNumberFormat="1" applyFont="1" applyFill="1" applyBorder="1" applyAlignment="1" applyProtection="1">
      <alignment vertical="center" wrapText="1"/>
    </xf>
    <xf numFmtId="3" fontId="4" fillId="4" borderId="0" xfId="2" applyNumberFormat="1"/>
    <xf numFmtId="164" fontId="1" fillId="4" borderId="1" xfId="1" applyNumberFormat="1" applyFont="1" applyFill="1" applyBorder="1" applyAlignment="1" applyProtection="1">
      <alignment vertical="center" wrapText="1"/>
    </xf>
    <xf numFmtId="164" fontId="2" fillId="5" borderId="1" xfId="1" applyNumberFormat="1" applyFont="1" applyFill="1" applyBorder="1" applyAlignment="1" applyProtection="1">
      <alignment vertical="center" wrapText="1"/>
    </xf>
    <xf numFmtId="164" fontId="1" fillId="5" borderId="1" xfId="1" applyNumberFormat="1" applyFont="1" applyFill="1" applyBorder="1" applyAlignment="1" applyProtection="1">
      <alignment vertical="center" wrapText="1"/>
    </xf>
    <xf numFmtId="164" fontId="7" fillId="4" borderId="1" xfId="1" applyNumberFormat="1" applyFont="1" applyFill="1" applyBorder="1" applyAlignment="1" applyProtection="1">
      <alignment vertical="center" wrapText="1"/>
    </xf>
    <xf numFmtId="164" fontId="7" fillId="6" borderId="1" xfId="1" applyNumberFormat="1" applyFont="1" applyFill="1" applyBorder="1" applyAlignment="1" applyProtection="1">
      <alignment vertical="center" wrapText="1"/>
    </xf>
    <xf numFmtId="164" fontId="1" fillId="6" borderId="1" xfId="1" applyNumberFormat="1" applyFont="1" applyFill="1" applyBorder="1" applyAlignment="1" applyProtection="1">
      <alignment vertical="center" wrapText="1"/>
    </xf>
    <xf numFmtId="164" fontId="7" fillId="5" borderId="1" xfId="1" applyNumberFormat="1" applyFont="1" applyFill="1" applyBorder="1" applyAlignment="1" applyProtection="1">
      <alignment vertical="center" wrapText="1"/>
    </xf>
    <xf numFmtId="3" fontId="0" fillId="0" borderId="0" xfId="0" applyNumberFormat="1" applyAlignment="1">
      <alignment horizontal="right"/>
    </xf>
    <xf numFmtId="3" fontId="0" fillId="5" borderId="0" xfId="0" applyNumberFormat="1" applyFill="1" applyAlignment="1">
      <alignment horizontal="right"/>
    </xf>
    <xf numFmtId="164" fontId="5" fillId="0" borderId="1" xfId="1" applyNumberFormat="1" applyFont="1" applyBorder="1"/>
    <xf numFmtId="41" fontId="0" fillId="0" borderId="0" xfId="1" applyNumberFormat="1" applyFont="1"/>
    <xf numFmtId="1" fontId="1" fillId="4" borderId="1" xfId="1" applyNumberFormat="1" applyFont="1" applyFill="1" applyBorder="1" applyAlignment="1" applyProtection="1">
      <alignment vertical="center" wrapText="1"/>
    </xf>
    <xf numFmtId="1" fontId="0" fillId="0" borderId="0" xfId="1" applyNumberFormat="1" applyFont="1"/>
    <xf numFmtId="1" fontId="5" fillId="0" borderId="0" xfId="1" applyNumberFormat="1" applyFont="1"/>
    <xf numFmtId="1" fontId="0" fillId="0" borderId="0" xfId="1" applyNumberFormat="1" applyFont="1" applyBorder="1"/>
    <xf numFmtId="1" fontId="0" fillId="0" borderId="1" xfId="1" applyNumberFormat="1" applyFont="1" applyBorder="1" applyAlignment="1">
      <alignment horizontal="right"/>
    </xf>
    <xf numFmtId="164" fontId="1" fillId="0" borderId="0" xfId="1" applyNumberFormat="1" applyFont="1" applyFill="1" applyBorder="1" applyAlignment="1" applyProtection="1">
      <alignment vertical="center" wrapText="1"/>
    </xf>
    <xf numFmtId="43" fontId="1" fillId="3" borderId="1" xfId="1" applyFont="1" applyFill="1" applyBorder="1" applyAlignment="1" applyProtection="1">
      <alignment vertical="center"/>
    </xf>
    <xf numFmtId="43" fontId="5" fillId="5" borderId="1" xfId="1" applyNumberFormat="1" applyFont="1" applyFill="1" applyBorder="1" applyAlignment="1">
      <alignment horizontal="left"/>
    </xf>
    <xf numFmtId="43" fontId="1" fillId="5" borderId="1" xfId="1" applyFont="1" applyFill="1" applyBorder="1" applyAlignment="1" applyProtection="1">
      <alignment vertical="center"/>
    </xf>
    <xf numFmtId="43" fontId="1" fillId="5" borderId="1" xfId="1" applyFont="1" applyFill="1" applyBorder="1" applyAlignment="1" applyProtection="1">
      <alignment horizontal="left" vertical="center"/>
    </xf>
    <xf numFmtId="43" fontId="6" fillId="5" borderId="2" xfId="1" applyFont="1" applyFill="1" applyBorder="1" applyAlignment="1">
      <alignment horizontal="center"/>
    </xf>
    <xf numFmtId="43" fontId="6" fillId="5" borderId="0" xfId="1" applyFont="1" applyFill="1" applyBorder="1" applyAlignment="1">
      <alignment horizontal="center"/>
    </xf>
    <xf numFmtId="43" fontId="1" fillId="0" borderId="1" xfId="1" applyFont="1" applyBorder="1" applyAlignment="1">
      <alignment vertical="center"/>
    </xf>
    <xf numFmtId="43" fontId="1" fillId="2" borderId="1" xfId="1" applyFont="1" applyFill="1" applyBorder="1" applyAlignment="1" applyProtection="1">
      <alignment horizontal="center" vertical="center"/>
    </xf>
    <xf numFmtId="43" fontId="6" fillId="5" borderId="3" xfId="1" applyFont="1" applyFill="1" applyBorder="1" applyAlignment="1">
      <alignment horizontal="center"/>
    </xf>
    <xf numFmtId="43" fontId="6" fillId="5" borderId="4" xfId="1" applyFont="1" applyFill="1" applyBorder="1" applyAlignment="1">
      <alignment horizontal="center"/>
    </xf>
    <xf numFmtId="2" fontId="0" fillId="0" borderId="0" xfId="1" applyNumberFormat="1" applyFont="1"/>
    <xf numFmtId="165" fontId="0" fillId="0" borderId="0" xfId="1" applyNumberFormat="1" applyFont="1"/>
  </cellXfs>
  <cellStyles count="3">
    <cellStyle name="Comma" xfId="1" builtinId="3"/>
    <cellStyle name="Normal" xfId="0" builtinId="0"/>
    <cellStyle name="Normal 41" xfId="2" xr:uid="{25800CDA-7383-4208-A53E-7EE162C1276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15"/>
  <sheetViews>
    <sheetView tabSelected="1" workbookViewId="0">
      <selection activeCell="I812" sqref="I812"/>
    </sheetView>
  </sheetViews>
  <sheetFormatPr defaultRowHeight="15" x14ac:dyDescent="0.25"/>
  <cols>
    <col min="1" max="1" width="3.140625" style="4" customWidth="1"/>
    <col min="2" max="2" width="43.42578125" style="1" bestFit="1" customWidth="1"/>
    <col min="3" max="3" width="10.7109375" style="1" bestFit="1" customWidth="1"/>
    <col min="4" max="4" width="13.28515625" style="8" bestFit="1" customWidth="1"/>
    <col min="5" max="5" width="12" style="9" customWidth="1"/>
    <col min="6" max="6" width="11.7109375" style="10" customWidth="1"/>
    <col min="7" max="7" width="10.5703125" style="10" customWidth="1"/>
    <col min="8" max="8" width="9.140625" style="1"/>
    <col min="9" max="9" width="10.5703125" style="1" bestFit="1" customWidth="1"/>
    <col min="10" max="10" width="11" style="1" customWidth="1"/>
    <col min="11" max="11" width="9.5703125" style="1" bestFit="1" customWidth="1"/>
    <col min="12" max="16384" width="9.140625" style="1"/>
  </cols>
  <sheetData>
    <row r="1" spans="1:11" ht="18.75" x14ac:dyDescent="0.3">
      <c r="A1" s="75" t="s">
        <v>1398</v>
      </c>
      <c r="B1" s="76"/>
      <c r="C1" s="76"/>
      <c r="D1" s="76"/>
      <c r="E1" s="76"/>
      <c r="F1" s="76"/>
      <c r="G1" s="76"/>
    </row>
    <row r="2" spans="1:11" ht="18.75" x14ac:dyDescent="0.3">
      <c r="A2" s="75" t="s">
        <v>1399</v>
      </c>
      <c r="B2" s="76"/>
      <c r="C2" s="76"/>
      <c r="D2" s="76"/>
      <c r="E2" s="76"/>
      <c r="F2" s="76"/>
      <c r="G2" s="76"/>
      <c r="J2" s="66"/>
    </row>
    <row r="3" spans="1:11" ht="18.75" x14ac:dyDescent="0.3">
      <c r="A3" s="75" t="s">
        <v>1400</v>
      </c>
      <c r="B3" s="76"/>
      <c r="C3" s="76"/>
      <c r="D3" s="76"/>
      <c r="E3" s="76"/>
      <c r="F3" s="76"/>
      <c r="G3" s="76"/>
      <c r="J3" s="66"/>
    </row>
    <row r="4" spans="1:11" ht="18.75" x14ac:dyDescent="0.3">
      <c r="A4" s="75" t="s">
        <v>1464</v>
      </c>
      <c r="B4" s="76"/>
      <c r="C4" s="76"/>
      <c r="D4" s="76"/>
      <c r="E4" s="76"/>
      <c r="F4" s="76"/>
      <c r="G4" s="76"/>
      <c r="J4" s="66"/>
    </row>
    <row r="5" spans="1:11" ht="18.75" x14ac:dyDescent="0.3">
      <c r="A5" s="79" t="s">
        <v>1465</v>
      </c>
      <c r="B5" s="80"/>
      <c r="C5" s="80"/>
      <c r="D5" s="80"/>
      <c r="E5" s="80"/>
      <c r="F5" s="80"/>
      <c r="G5" s="80"/>
      <c r="J5" s="66"/>
    </row>
    <row r="6" spans="1:11" s="3" customFormat="1" x14ac:dyDescent="0.25">
      <c r="A6" s="78" t="s">
        <v>0</v>
      </c>
      <c r="B6" s="78"/>
      <c r="C6" s="2" t="s">
        <v>1</v>
      </c>
      <c r="D6" s="7" t="s">
        <v>1459</v>
      </c>
      <c r="E6" s="6" t="s">
        <v>2</v>
      </c>
      <c r="F6" s="2" t="s">
        <v>3</v>
      </c>
      <c r="G6" s="2" t="s">
        <v>4</v>
      </c>
      <c r="J6" s="68"/>
    </row>
    <row r="7" spans="1:11" x14ac:dyDescent="0.25">
      <c r="A7" s="77" t="s">
        <v>1401</v>
      </c>
      <c r="B7" s="77"/>
      <c r="C7" s="77"/>
      <c r="D7" s="77"/>
      <c r="E7" s="77"/>
      <c r="F7" s="77"/>
      <c r="G7" s="77"/>
      <c r="J7" s="66"/>
    </row>
    <row r="8" spans="1:11" x14ac:dyDescent="0.25">
      <c r="A8" s="11"/>
      <c r="B8" s="12" t="s">
        <v>5</v>
      </c>
      <c r="C8" s="12" t="s">
        <v>6</v>
      </c>
      <c r="D8" s="52">
        <v>4758</v>
      </c>
      <c r="E8" s="14">
        <v>10.79</v>
      </c>
      <c r="F8" s="15">
        <f>SUM(D8/E8)</f>
        <v>440.96385542168679</v>
      </c>
      <c r="G8" s="16" t="s">
        <v>7</v>
      </c>
      <c r="J8" s="69"/>
    </row>
    <row r="9" spans="1:11" x14ac:dyDescent="0.25">
      <c r="A9" s="11"/>
      <c r="B9" s="12" t="s">
        <v>8</v>
      </c>
      <c r="C9" s="12" t="s">
        <v>9</v>
      </c>
      <c r="D9" s="52">
        <v>1343</v>
      </c>
      <c r="E9" s="14">
        <v>75.64</v>
      </c>
      <c r="F9" s="15">
        <f t="shared" ref="F9:F24" si="0">SUM(D9/E9)</f>
        <v>17.755156002115282</v>
      </c>
      <c r="G9" s="16" t="s">
        <v>7</v>
      </c>
      <c r="J9" s="66"/>
    </row>
    <row r="10" spans="1:11" x14ac:dyDescent="0.25">
      <c r="A10" s="11"/>
      <c r="B10" s="12" t="s">
        <v>10</v>
      </c>
      <c r="C10" s="12" t="s">
        <v>11</v>
      </c>
      <c r="D10" s="52">
        <v>1662</v>
      </c>
      <c r="E10" s="14">
        <v>25.31</v>
      </c>
      <c r="F10" s="15">
        <f t="shared" si="0"/>
        <v>65.665744764915061</v>
      </c>
      <c r="G10" s="16" t="s">
        <v>7</v>
      </c>
      <c r="J10" s="66"/>
    </row>
    <row r="11" spans="1:11" x14ac:dyDescent="0.25">
      <c r="A11" s="11"/>
      <c r="B11" s="12" t="s">
        <v>12</v>
      </c>
      <c r="C11" s="12" t="s">
        <v>13</v>
      </c>
      <c r="D11" s="52">
        <v>471</v>
      </c>
      <c r="E11" s="14">
        <v>124.36</v>
      </c>
      <c r="F11" s="15">
        <f t="shared" si="0"/>
        <v>3.7873914441942746</v>
      </c>
      <c r="G11" s="16" t="s">
        <v>7</v>
      </c>
      <c r="J11" s="66"/>
    </row>
    <row r="12" spans="1:11" x14ac:dyDescent="0.25">
      <c r="A12" s="11"/>
      <c r="B12" s="12" t="s">
        <v>14</v>
      </c>
      <c r="C12" s="12" t="s">
        <v>15</v>
      </c>
      <c r="D12" s="52">
        <v>597</v>
      </c>
      <c r="E12" s="14">
        <v>79.94</v>
      </c>
      <c r="F12" s="15">
        <f t="shared" si="0"/>
        <v>7.4681010758068558</v>
      </c>
      <c r="G12" s="16" t="s">
        <v>7</v>
      </c>
      <c r="J12" s="66"/>
    </row>
    <row r="13" spans="1:11" x14ac:dyDescent="0.25">
      <c r="A13" s="11"/>
      <c r="B13" s="12" t="s">
        <v>16</v>
      </c>
      <c r="C13" s="12" t="s">
        <v>17</v>
      </c>
      <c r="D13" s="52">
        <v>2292</v>
      </c>
      <c r="E13" s="14">
        <v>23.13</v>
      </c>
      <c r="F13" s="15">
        <f t="shared" si="0"/>
        <v>99.092088197146566</v>
      </c>
      <c r="G13" s="16" t="s">
        <v>7</v>
      </c>
      <c r="J13" s="66"/>
    </row>
    <row r="14" spans="1:11" x14ac:dyDescent="0.25">
      <c r="A14" s="11"/>
      <c r="B14" s="12" t="s">
        <v>18</v>
      </c>
      <c r="C14" s="12" t="s">
        <v>19</v>
      </c>
      <c r="D14" s="52">
        <v>2547</v>
      </c>
      <c r="E14" s="14">
        <v>50.09</v>
      </c>
      <c r="F14" s="15">
        <f t="shared" si="0"/>
        <v>50.848472749051702</v>
      </c>
      <c r="G14" s="16" t="s">
        <v>7</v>
      </c>
      <c r="J14" s="66"/>
    </row>
    <row r="15" spans="1:11" x14ac:dyDescent="0.25">
      <c r="A15" s="11"/>
      <c r="B15" s="12" t="s">
        <v>20</v>
      </c>
      <c r="C15" s="12" t="s">
        <v>21</v>
      </c>
      <c r="D15" s="52">
        <v>1025</v>
      </c>
      <c r="E15" s="14">
        <v>138.38999999999999</v>
      </c>
      <c r="F15" s="15">
        <f t="shared" si="0"/>
        <v>7.4066045234482267</v>
      </c>
      <c r="G15" s="16" t="s">
        <v>7</v>
      </c>
      <c r="J15" s="66"/>
    </row>
    <row r="16" spans="1:11" x14ac:dyDescent="0.25">
      <c r="A16" s="11"/>
      <c r="B16" s="12" t="s">
        <v>22</v>
      </c>
      <c r="C16" s="12" t="s">
        <v>23</v>
      </c>
      <c r="D16" s="52">
        <v>1923</v>
      </c>
      <c r="E16" s="14">
        <v>93.34</v>
      </c>
      <c r="F16" s="15">
        <f t="shared" si="0"/>
        <v>20.602099850010713</v>
      </c>
      <c r="G16" s="16" t="s">
        <v>7</v>
      </c>
      <c r="J16" s="81"/>
      <c r="K16" s="82"/>
    </row>
    <row r="17" spans="1:10" x14ac:dyDescent="0.25">
      <c r="A17" s="11"/>
      <c r="B17" s="12" t="s">
        <v>24</v>
      </c>
      <c r="C17" s="12" t="s">
        <v>25</v>
      </c>
      <c r="D17" s="52"/>
      <c r="E17" s="14">
        <v>1.59</v>
      </c>
      <c r="F17" s="15">
        <f t="shared" si="0"/>
        <v>0</v>
      </c>
      <c r="G17" s="16">
        <v>0</v>
      </c>
      <c r="J17" s="66"/>
    </row>
    <row r="18" spans="1:10" x14ac:dyDescent="0.25">
      <c r="A18" s="11"/>
      <c r="B18" s="12" t="s">
        <v>27</v>
      </c>
      <c r="C18" s="12" t="s">
        <v>28</v>
      </c>
      <c r="D18" s="52">
        <v>1423</v>
      </c>
      <c r="E18" s="14">
        <v>60.44</v>
      </c>
      <c r="F18" s="15">
        <f t="shared" si="0"/>
        <v>23.544010589013897</v>
      </c>
      <c r="G18" s="16" t="s">
        <v>7</v>
      </c>
      <c r="J18" s="66"/>
    </row>
    <row r="19" spans="1:10" x14ac:dyDescent="0.25">
      <c r="A19" s="11"/>
      <c r="B19" s="12" t="s">
        <v>29</v>
      </c>
      <c r="C19" s="12" t="s">
        <v>30</v>
      </c>
      <c r="D19" s="52">
        <v>888</v>
      </c>
      <c r="E19" s="14">
        <v>94.25</v>
      </c>
      <c r="F19" s="15">
        <f t="shared" si="0"/>
        <v>9.4217506631299734</v>
      </c>
      <c r="G19" s="16" t="s">
        <v>7</v>
      </c>
      <c r="J19" s="66"/>
    </row>
    <row r="20" spans="1:10" x14ac:dyDescent="0.25">
      <c r="A20" s="11"/>
      <c r="B20" s="12" t="s">
        <v>31</v>
      </c>
      <c r="C20" s="12" t="s">
        <v>32</v>
      </c>
      <c r="D20" s="52">
        <v>3586</v>
      </c>
      <c r="E20" s="14">
        <v>28.56</v>
      </c>
      <c r="F20" s="15">
        <f t="shared" si="0"/>
        <v>125.56022408963587</v>
      </c>
      <c r="G20" s="16" t="s">
        <v>7</v>
      </c>
      <c r="J20" s="65"/>
    </row>
    <row r="21" spans="1:10" x14ac:dyDescent="0.25">
      <c r="A21" s="11"/>
      <c r="B21" s="12" t="s">
        <v>33</v>
      </c>
      <c r="C21" s="12" t="s">
        <v>34</v>
      </c>
      <c r="D21" s="52">
        <v>3435</v>
      </c>
      <c r="E21" s="14">
        <v>48.87</v>
      </c>
      <c r="F21" s="15">
        <f t="shared" si="0"/>
        <v>70.288520564763658</v>
      </c>
      <c r="G21" s="16" t="s">
        <v>7</v>
      </c>
      <c r="J21" s="66"/>
    </row>
    <row r="22" spans="1:10" x14ac:dyDescent="0.25">
      <c r="A22" s="11"/>
      <c r="B22" s="12" t="s">
        <v>35</v>
      </c>
      <c r="C22" s="12" t="s">
        <v>36</v>
      </c>
      <c r="D22" s="52">
        <v>1456</v>
      </c>
      <c r="E22" s="14">
        <v>142.27000000000001</v>
      </c>
      <c r="F22" s="15">
        <f t="shared" si="0"/>
        <v>10.234061994798621</v>
      </c>
      <c r="G22" s="16" t="s">
        <v>7</v>
      </c>
      <c r="J22" s="67"/>
    </row>
    <row r="23" spans="1:10" x14ac:dyDescent="0.25">
      <c r="A23" s="11"/>
      <c r="B23" s="12" t="s">
        <v>37</v>
      </c>
      <c r="C23" s="12" t="s">
        <v>38</v>
      </c>
      <c r="D23" s="53">
        <v>1627</v>
      </c>
      <c r="E23" s="14">
        <v>119.16</v>
      </c>
      <c r="F23" s="15">
        <f t="shared" si="0"/>
        <v>13.653910708291374</v>
      </c>
      <c r="G23" s="16" t="s">
        <v>7</v>
      </c>
      <c r="J23" s="66"/>
    </row>
    <row r="24" spans="1:10" s="5" customFormat="1" x14ac:dyDescent="0.25">
      <c r="A24" s="17" t="s">
        <v>1402</v>
      </c>
      <c r="B24" s="18"/>
      <c r="C24" s="18"/>
      <c r="D24" s="54">
        <f>SUM(D8:D23)</f>
        <v>29033</v>
      </c>
      <c r="E24" s="20">
        <f>SUM(E8:E23)</f>
        <v>1116.1299999999999</v>
      </c>
      <c r="F24" s="21">
        <f>SUM(D24/E24)</f>
        <v>26.012202879592881</v>
      </c>
      <c r="G24" s="22"/>
      <c r="J24" s="64"/>
    </row>
    <row r="25" spans="1:10" x14ac:dyDescent="0.25">
      <c r="A25" s="11"/>
      <c r="B25" s="12"/>
      <c r="C25" s="12"/>
      <c r="D25" s="13"/>
      <c r="E25" s="14"/>
      <c r="F25" s="15"/>
      <c r="G25" s="16"/>
      <c r="J25" s="66"/>
    </row>
    <row r="26" spans="1:10" x14ac:dyDescent="0.25">
      <c r="A26" s="74" t="s">
        <v>1403</v>
      </c>
      <c r="B26" s="74"/>
      <c r="C26" s="74"/>
      <c r="D26" s="74"/>
      <c r="E26" s="74"/>
      <c r="F26" s="74"/>
      <c r="G26" s="74"/>
      <c r="J26" s="64"/>
    </row>
    <row r="27" spans="1:10" x14ac:dyDescent="0.25">
      <c r="A27" s="35"/>
      <c r="B27" s="36" t="s">
        <v>39</v>
      </c>
      <c r="C27" s="36" t="s">
        <v>40</v>
      </c>
      <c r="D27" s="37">
        <v>8640</v>
      </c>
      <c r="E27" s="38">
        <v>21.33</v>
      </c>
      <c r="F27" s="39">
        <f>SUM(D8/E8)</f>
        <v>440.96385542168679</v>
      </c>
      <c r="G27" s="40" t="s">
        <v>7</v>
      </c>
      <c r="J27" s="66"/>
    </row>
    <row r="28" spans="1:10" x14ac:dyDescent="0.25">
      <c r="A28" s="35"/>
      <c r="B28" s="36" t="s">
        <v>41</v>
      </c>
      <c r="C28" s="36" t="s">
        <v>42</v>
      </c>
      <c r="D28" s="55">
        <v>691</v>
      </c>
      <c r="E28" s="38">
        <v>120.23</v>
      </c>
      <c r="F28" s="39">
        <f t="shared" ref="F28:F51" si="1">SUM(D9/E9)</f>
        <v>17.755156002115282</v>
      </c>
      <c r="G28" s="40" t="s">
        <v>7</v>
      </c>
      <c r="J28" s="66"/>
    </row>
    <row r="29" spans="1:10" x14ac:dyDescent="0.25">
      <c r="A29" s="35"/>
      <c r="B29" s="36" t="s">
        <v>43</v>
      </c>
      <c r="C29" s="36" t="s">
        <v>44</v>
      </c>
      <c r="D29" s="55">
        <v>4070</v>
      </c>
      <c r="E29" s="38">
        <v>44.9</v>
      </c>
      <c r="F29" s="39">
        <f t="shared" si="1"/>
        <v>65.665744764915061</v>
      </c>
      <c r="G29" s="40" t="s">
        <v>7</v>
      </c>
      <c r="J29" s="66"/>
    </row>
    <row r="30" spans="1:10" x14ac:dyDescent="0.25">
      <c r="A30" s="35"/>
      <c r="B30" s="36" t="s">
        <v>45</v>
      </c>
      <c r="C30" s="36" t="s">
        <v>46</v>
      </c>
      <c r="D30" s="55">
        <v>3100</v>
      </c>
      <c r="E30" s="38">
        <v>48.38</v>
      </c>
      <c r="F30" s="39">
        <f t="shared" si="1"/>
        <v>3.7873914441942746</v>
      </c>
      <c r="G30" s="40" t="s">
        <v>7</v>
      </c>
      <c r="J30" s="66"/>
    </row>
    <row r="31" spans="1:10" x14ac:dyDescent="0.25">
      <c r="A31" s="35"/>
      <c r="B31" s="36" t="s">
        <v>47</v>
      </c>
      <c r="C31" s="36" t="s">
        <v>48</v>
      </c>
      <c r="D31" s="55">
        <v>1582</v>
      </c>
      <c r="E31" s="38">
        <v>181.23</v>
      </c>
      <c r="F31" s="39">
        <f t="shared" si="1"/>
        <v>7.4681010758068558</v>
      </c>
      <c r="G31" s="40" t="s">
        <v>7</v>
      </c>
      <c r="J31" s="66"/>
    </row>
    <row r="32" spans="1:10" x14ac:dyDescent="0.25">
      <c r="A32" s="35"/>
      <c r="B32" s="36" t="s">
        <v>49</v>
      </c>
      <c r="C32" s="36" t="s">
        <v>50</v>
      </c>
      <c r="D32" s="55">
        <v>1981</v>
      </c>
      <c r="E32" s="38">
        <v>3.79</v>
      </c>
      <c r="F32" s="39">
        <f t="shared" si="1"/>
        <v>99.092088197146566</v>
      </c>
      <c r="G32" s="40" t="s">
        <v>7</v>
      </c>
      <c r="J32" s="66"/>
    </row>
    <row r="33" spans="1:10" x14ac:dyDescent="0.25">
      <c r="A33" s="35"/>
      <c r="B33" s="36" t="s">
        <v>51</v>
      </c>
      <c r="C33" s="36" t="s">
        <v>52</v>
      </c>
      <c r="D33" s="55">
        <v>652</v>
      </c>
      <c r="E33" s="38">
        <v>57.22</v>
      </c>
      <c r="F33" s="39">
        <f t="shared" si="1"/>
        <v>50.848472749051702</v>
      </c>
      <c r="G33" s="40" t="s">
        <v>7</v>
      </c>
      <c r="J33" s="66"/>
    </row>
    <row r="34" spans="1:10" x14ac:dyDescent="0.25">
      <c r="A34" s="35"/>
      <c r="B34" s="36" t="s">
        <v>53</v>
      </c>
      <c r="C34" s="36" t="s">
        <v>54</v>
      </c>
      <c r="D34" s="55">
        <v>271</v>
      </c>
      <c r="E34" s="38">
        <v>0.87</v>
      </c>
      <c r="F34" s="39">
        <f t="shared" si="1"/>
        <v>7.4066045234482267</v>
      </c>
      <c r="G34" s="40" t="s">
        <v>7</v>
      </c>
      <c r="J34" s="64"/>
    </row>
    <row r="35" spans="1:10" x14ac:dyDescent="0.25">
      <c r="A35" s="35"/>
      <c r="B35" s="36" t="s">
        <v>55</v>
      </c>
      <c r="C35" s="36" t="s">
        <v>56</v>
      </c>
      <c r="D35" s="55">
        <v>4958</v>
      </c>
      <c r="E35" s="38">
        <v>50.01</v>
      </c>
      <c r="F35" s="39">
        <f t="shared" si="1"/>
        <v>20.602099850010713</v>
      </c>
      <c r="G35" s="40" t="s">
        <v>7</v>
      </c>
      <c r="J35" s="66"/>
    </row>
    <row r="36" spans="1:10" x14ac:dyDescent="0.25">
      <c r="A36" s="35"/>
      <c r="B36" s="36" t="s">
        <v>57</v>
      </c>
      <c r="C36" s="36" t="s">
        <v>58</v>
      </c>
      <c r="D36" s="55">
        <v>295</v>
      </c>
      <c r="E36" s="38">
        <v>3.07</v>
      </c>
      <c r="F36" s="39">
        <f t="shared" si="1"/>
        <v>0</v>
      </c>
      <c r="G36" s="40" t="s">
        <v>59</v>
      </c>
      <c r="J36" s="66"/>
    </row>
    <row r="37" spans="1:10" x14ac:dyDescent="0.25">
      <c r="A37" s="35"/>
      <c r="B37" s="36" t="s">
        <v>60</v>
      </c>
      <c r="C37" s="36" t="s">
        <v>61</v>
      </c>
      <c r="D37" s="55">
        <v>651</v>
      </c>
      <c r="E37" s="38">
        <v>179.73</v>
      </c>
      <c r="F37" s="39">
        <f t="shared" si="1"/>
        <v>23.544010589013897</v>
      </c>
      <c r="G37" s="40" t="s">
        <v>7</v>
      </c>
      <c r="J37" s="70"/>
    </row>
    <row r="38" spans="1:10" x14ac:dyDescent="0.25">
      <c r="A38" s="35"/>
      <c r="B38" s="36" t="s">
        <v>62</v>
      </c>
      <c r="C38" s="36" t="s">
        <v>63</v>
      </c>
      <c r="D38" s="55">
        <v>4314</v>
      </c>
      <c r="E38" s="38">
        <v>20.14</v>
      </c>
      <c r="F38" s="39">
        <f t="shared" si="1"/>
        <v>9.4217506631299734</v>
      </c>
      <c r="G38" s="40" t="s">
        <v>7</v>
      </c>
      <c r="J38" s="66"/>
    </row>
    <row r="39" spans="1:10" x14ac:dyDescent="0.25">
      <c r="A39" s="35"/>
      <c r="B39" s="36" t="s">
        <v>64</v>
      </c>
      <c r="C39" s="36" t="s">
        <v>65</v>
      </c>
      <c r="D39" s="55">
        <v>6072</v>
      </c>
      <c r="E39" s="38">
        <v>30.32</v>
      </c>
      <c r="F39" s="39">
        <f t="shared" si="1"/>
        <v>125.56022408963587</v>
      </c>
      <c r="G39" s="40" t="s">
        <v>7</v>
      </c>
      <c r="J39" s="64"/>
    </row>
    <row r="40" spans="1:10" x14ac:dyDescent="0.25">
      <c r="A40" s="35"/>
      <c r="B40" s="36" t="s">
        <v>66</v>
      </c>
      <c r="C40" s="36" t="s">
        <v>67</v>
      </c>
      <c r="D40" s="55">
        <v>1801</v>
      </c>
      <c r="E40" s="38">
        <v>84.74</v>
      </c>
      <c r="F40" s="39">
        <f t="shared" si="1"/>
        <v>70.288520564763658</v>
      </c>
      <c r="G40" s="40" t="s">
        <v>7</v>
      </c>
      <c r="J40" s="64"/>
    </row>
    <row r="41" spans="1:10" x14ac:dyDescent="0.25">
      <c r="A41" s="35"/>
      <c r="B41" s="36" t="s">
        <v>68</v>
      </c>
      <c r="C41" s="36" t="s">
        <v>69</v>
      </c>
      <c r="D41" s="55">
        <v>2737</v>
      </c>
      <c r="E41" s="38">
        <v>8.5</v>
      </c>
      <c r="F41" s="39">
        <f t="shared" si="1"/>
        <v>10.234061994798621</v>
      </c>
      <c r="G41" s="40" t="s">
        <v>7</v>
      </c>
      <c r="J41" s="64"/>
    </row>
    <row r="42" spans="1:10" x14ac:dyDescent="0.25">
      <c r="A42" s="35"/>
      <c r="B42" s="36" t="s">
        <v>70</v>
      </c>
      <c r="C42" s="36" t="s">
        <v>71</v>
      </c>
      <c r="D42" s="55">
        <v>1810</v>
      </c>
      <c r="E42" s="38">
        <v>70.36</v>
      </c>
      <c r="F42" s="39">
        <f t="shared" si="1"/>
        <v>13.653910708291374</v>
      </c>
      <c r="G42" s="40" t="s">
        <v>7</v>
      </c>
      <c r="J42" s="64"/>
    </row>
    <row r="43" spans="1:10" x14ac:dyDescent="0.25">
      <c r="A43" s="35"/>
      <c r="B43" s="36" t="s">
        <v>72</v>
      </c>
      <c r="C43" s="36" t="s">
        <v>73</v>
      </c>
      <c r="D43" s="55">
        <v>9075</v>
      </c>
      <c r="E43" s="38">
        <v>11.34</v>
      </c>
      <c r="F43" s="39">
        <f t="shared" si="1"/>
        <v>26.012202879592881</v>
      </c>
      <c r="G43" s="40" t="s">
        <v>7</v>
      </c>
      <c r="J43" s="64"/>
    </row>
    <row r="44" spans="1:10" x14ac:dyDescent="0.25">
      <c r="A44" s="35"/>
      <c r="B44" s="36" t="s">
        <v>74</v>
      </c>
      <c r="C44" s="36" t="s">
        <v>75</v>
      </c>
      <c r="D44" s="55">
        <v>865</v>
      </c>
      <c r="E44" s="38">
        <v>78.739999999999995</v>
      </c>
      <c r="F44" s="39">
        <v>10.99</v>
      </c>
      <c r="G44" s="40" t="s">
        <v>7</v>
      </c>
    </row>
    <row r="45" spans="1:10" x14ac:dyDescent="0.25">
      <c r="A45" s="35"/>
      <c r="B45" s="36" t="s">
        <v>76</v>
      </c>
      <c r="C45" s="36" t="s">
        <v>77</v>
      </c>
      <c r="D45" s="55">
        <v>2207</v>
      </c>
      <c r="E45" s="38">
        <v>36.04</v>
      </c>
      <c r="F45" s="39">
        <v>61.24</v>
      </c>
      <c r="G45" s="40" t="s">
        <v>7</v>
      </c>
    </row>
    <row r="46" spans="1:10" x14ac:dyDescent="0.25">
      <c r="A46" s="35"/>
      <c r="B46" s="36" t="s">
        <v>78</v>
      </c>
      <c r="C46" s="36" t="s">
        <v>79</v>
      </c>
      <c r="D46" s="55">
        <v>266</v>
      </c>
      <c r="E46" s="38">
        <v>47.49</v>
      </c>
      <c r="F46" s="39">
        <f t="shared" si="1"/>
        <v>405.06329113924056</v>
      </c>
      <c r="G46" s="40" t="s">
        <v>7</v>
      </c>
    </row>
    <row r="47" spans="1:10" x14ac:dyDescent="0.25">
      <c r="A47" s="35"/>
      <c r="B47" s="36" t="s">
        <v>80</v>
      </c>
      <c r="C47" s="36" t="s">
        <v>81</v>
      </c>
      <c r="D47" s="55">
        <v>9521</v>
      </c>
      <c r="E47" s="38">
        <v>72.52</v>
      </c>
      <c r="F47" s="39">
        <f t="shared" si="1"/>
        <v>5.7473176411877231</v>
      </c>
      <c r="G47" s="40" t="s">
        <v>7</v>
      </c>
    </row>
    <row r="48" spans="1:10" x14ac:dyDescent="0.25">
      <c r="A48" s="35"/>
      <c r="B48" s="36" t="s">
        <v>82</v>
      </c>
      <c r="C48" s="36" t="s">
        <v>83</v>
      </c>
      <c r="D48" s="55">
        <v>4888</v>
      </c>
      <c r="E48" s="38">
        <v>21.22</v>
      </c>
      <c r="F48" s="39">
        <f t="shared" si="1"/>
        <v>90.645879732739431</v>
      </c>
      <c r="G48" s="40" t="s">
        <v>7</v>
      </c>
    </row>
    <row r="49" spans="1:10" x14ac:dyDescent="0.25">
      <c r="A49" s="35"/>
      <c r="B49" s="36" t="s">
        <v>84</v>
      </c>
      <c r="C49" s="36" t="s">
        <v>85</v>
      </c>
      <c r="D49" s="55">
        <v>1247</v>
      </c>
      <c r="E49" s="38">
        <v>38.82</v>
      </c>
      <c r="F49" s="39">
        <f t="shared" si="1"/>
        <v>64.076064489458446</v>
      </c>
      <c r="G49" s="40" t="s">
        <v>7</v>
      </c>
    </row>
    <row r="50" spans="1:10" x14ac:dyDescent="0.25">
      <c r="A50" s="35"/>
      <c r="B50" s="36" t="s">
        <v>86</v>
      </c>
      <c r="C50" s="36" t="s">
        <v>87</v>
      </c>
      <c r="D50" s="55">
        <v>1422</v>
      </c>
      <c r="E50" s="38">
        <v>2.2200000000000002</v>
      </c>
      <c r="F50" s="39">
        <f t="shared" si="1"/>
        <v>8.7292390884511395</v>
      </c>
      <c r="G50" s="40" t="s">
        <v>7</v>
      </c>
    </row>
    <row r="51" spans="1:10" s="5" customFormat="1" x14ac:dyDescent="0.25">
      <c r="A51" s="41" t="s">
        <v>1404</v>
      </c>
      <c r="B51" s="42"/>
      <c r="C51" s="42"/>
      <c r="D51" s="56">
        <f>SUM(D27:D50)</f>
        <v>73116</v>
      </c>
      <c r="E51" s="44">
        <f>SUM(E27:E50)</f>
        <v>1233.2100000000003</v>
      </c>
      <c r="F51" s="45">
        <f t="shared" si="1"/>
        <v>522.69129287598946</v>
      </c>
      <c r="G51" s="45"/>
      <c r="J51" s="1"/>
    </row>
    <row r="52" spans="1:10" x14ac:dyDescent="0.25">
      <c r="A52" s="11"/>
      <c r="B52" s="12"/>
      <c r="C52" s="12"/>
      <c r="D52" s="13"/>
      <c r="E52" s="14"/>
      <c r="F52" s="15"/>
      <c r="G52" s="16"/>
      <c r="J52" s="5"/>
    </row>
    <row r="53" spans="1:10" s="5" customFormat="1" x14ac:dyDescent="0.25">
      <c r="A53" s="71" t="s">
        <v>1405</v>
      </c>
      <c r="B53" s="71"/>
      <c r="C53" s="71"/>
      <c r="D53" s="71"/>
      <c r="E53" s="71"/>
      <c r="F53" s="71"/>
      <c r="G53" s="71"/>
      <c r="J53" s="1"/>
    </row>
    <row r="54" spans="1:10" x14ac:dyDescent="0.25">
      <c r="A54" s="11"/>
      <c r="B54" s="12" t="s">
        <v>88</v>
      </c>
      <c r="C54" s="12" t="s">
        <v>89</v>
      </c>
      <c r="D54" s="57">
        <v>1063</v>
      </c>
      <c r="E54" s="14">
        <v>50.77</v>
      </c>
      <c r="F54" s="15">
        <f>SUM(D54/E54)</f>
        <v>20.937561552097694</v>
      </c>
      <c r="G54" s="16" t="s">
        <v>7</v>
      </c>
      <c r="J54" s="5"/>
    </row>
    <row r="55" spans="1:10" x14ac:dyDescent="0.25">
      <c r="A55" s="11"/>
      <c r="B55" s="12" t="s">
        <v>90</v>
      </c>
      <c r="C55" s="12" t="s">
        <v>91</v>
      </c>
      <c r="D55" s="57">
        <v>249</v>
      </c>
      <c r="E55" s="14">
        <v>121.05</v>
      </c>
      <c r="F55" s="15">
        <f t="shared" ref="F55:F76" si="2">SUM(D55/E55)</f>
        <v>2.0570012391573731</v>
      </c>
      <c r="G55" s="16" t="s">
        <v>7</v>
      </c>
    </row>
    <row r="56" spans="1:10" x14ac:dyDescent="0.25">
      <c r="A56" s="11"/>
      <c r="B56" s="12" t="s">
        <v>92</v>
      </c>
      <c r="C56" s="12" t="s">
        <v>93</v>
      </c>
      <c r="D56" s="57">
        <v>320</v>
      </c>
      <c r="E56" s="14">
        <v>65.61</v>
      </c>
      <c r="F56" s="15">
        <f t="shared" si="2"/>
        <v>4.8773052888279222</v>
      </c>
      <c r="G56" s="16" t="s">
        <v>7</v>
      </c>
    </row>
    <row r="57" spans="1:10" x14ac:dyDescent="0.25">
      <c r="A57" s="11"/>
      <c r="B57" s="12" t="s">
        <v>94</v>
      </c>
      <c r="C57" s="12" t="s">
        <v>95</v>
      </c>
      <c r="D57" s="57">
        <v>704</v>
      </c>
      <c r="E57" s="14">
        <v>98.87</v>
      </c>
      <c r="F57" s="15">
        <f t="shared" si="2"/>
        <v>7.1204612116921204</v>
      </c>
      <c r="G57" s="16" t="s">
        <v>7</v>
      </c>
    </row>
    <row r="58" spans="1:10" x14ac:dyDescent="0.25">
      <c r="A58" s="11"/>
      <c r="B58" s="12" t="s">
        <v>96</v>
      </c>
      <c r="C58" s="12" t="s">
        <v>97</v>
      </c>
      <c r="D58" s="57">
        <v>840</v>
      </c>
      <c r="E58" s="14">
        <v>181.71</v>
      </c>
      <c r="F58" s="15">
        <f t="shared" si="2"/>
        <v>4.6227505365692583</v>
      </c>
      <c r="G58" s="16" t="s">
        <v>7</v>
      </c>
    </row>
    <row r="59" spans="1:10" x14ac:dyDescent="0.25">
      <c r="A59" s="11"/>
      <c r="B59" s="12" t="s">
        <v>98</v>
      </c>
      <c r="C59" s="12" t="s">
        <v>99</v>
      </c>
      <c r="D59" s="57">
        <v>739</v>
      </c>
      <c r="E59" s="14">
        <v>156.97999999999999</v>
      </c>
      <c r="F59" s="15">
        <f t="shared" si="2"/>
        <v>4.7076060644668116</v>
      </c>
      <c r="G59" s="16" t="s">
        <v>7</v>
      </c>
    </row>
    <row r="60" spans="1:10" x14ac:dyDescent="0.25">
      <c r="A60" s="11"/>
      <c r="B60" s="12" t="s">
        <v>100</v>
      </c>
      <c r="C60" s="12" t="s">
        <v>101</v>
      </c>
      <c r="D60" s="57">
        <v>554</v>
      </c>
      <c r="E60" s="14">
        <v>114.84</v>
      </c>
      <c r="F60" s="15">
        <f t="shared" si="2"/>
        <v>4.8241030999651686</v>
      </c>
      <c r="G60" s="16" t="s">
        <v>7</v>
      </c>
    </row>
    <row r="61" spans="1:10" x14ac:dyDescent="0.25">
      <c r="A61" s="11"/>
      <c r="B61" s="12" t="s">
        <v>102</v>
      </c>
      <c r="C61" s="12" t="s">
        <v>103</v>
      </c>
      <c r="D61" s="57">
        <v>650</v>
      </c>
      <c r="E61" s="14">
        <v>106.85</v>
      </c>
      <c r="F61" s="15">
        <f t="shared" si="2"/>
        <v>6.0832943378568087</v>
      </c>
      <c r="G61" s="16" t="s">
        <v>7</v>
      </c>
    </row>
    <row r="62" spans="1:10" x14ac:dyDescent="0.25">
      <c r="A62" s="11"/>
      <c r="B62" s="12" t="s">
        <v>104</v>
      </c>
      <c r="C62" s="12" t="s">
        <v>105</v>
      </c>
      <c r="D62" s="57">
        <v>601</v>
      </c>
      <c r="E62" s="14">
        <v>125.67</v>
      </c>
      <c r="F62" s="15">
        <f t="shared" si="2"/>
        <v>4.7823665154770429</v>
      </c>
      <c r="G62" s="16" t="s">
        <v>7</v>
      </c>
    </row>
    <row r="63" spans="1:10" x14ac:dyDescent="0.25">
      <c r="A63" s="11"/>
      <c r="B63" s="12" t="s">
        <v>106</v>
      </c>
      <c r="C63" s="12" t="s">
        <v>107</v>
      </c>
      <c r="D63" s="57">
        <v>275</v>
      </c>
      <c r="E63" s="14">
        <v>41.66</v>
      </c>
      <c r="F63" s="15">
        <f t="shared" si="2"/>
        <v>6.6010561689870384</v>
      </c>
      <c r="G63" s="16" t="s">
        <v>7</v>
      </c>
    </row>
    <row r="64" spans="1:10" x14ac:dyDescent="0.25">
      <c r="A64" s="11"/>
      <c r="B64" s="12" t="s">
        <v>108</v>
      </c>
      <c r="C64" s="12" t="s">
        <v>109</v>
      </c>
      <c r="D64" s="57">
        <v>547</v>
      </c>
      <c r="E64" s="14">
        <v>123.21</v>
      </c>
      <c r="F64" s="15">
        <f t="shared" si="2"/>
        <v>4.4395747098449805</v>
      </c>
      <c r="G64" s="16" t="s">
        <v>7</v>
      </c>
    </row>
    <row r="65" spans="1:10" x14ac:dyDescent="0.25">
      <c r="A65" s="11"/>
      <c r="B65" s="12" t="s">
        <v>110</v>
      </c>
      <c r="C65" s="12" t="s">
        <v>111</v>
      </c>
      <c r="D65" s="57">
        <v>376</v>
      </c>
      <c r="E65" s="14">
        <v>53.53</v>
      </c>
      <c r="F65" s="15">
        <f t="shared" si="2"/>
        <v>7.0240986362787217</v>
      </c>
      <c r="G65" s="16" t="s">
        <v>7</v>
      </c>
    </row>
    <row r="66" spans="1:10" x14ac:dyDescent="0.25">
      <c r="A66" s="11"/>
      <c r="B66" s="12" t="s">
        <v>112</v>
      </c>
      <c r="C66" s="12" t="s">
        <v>113</v>
      </c>
      <c r="D66" s="57">
        <v>1905</v>
      </c>
      <c r="E66" s="14">
        <v>21.69</v>
      </c>
      <c r="F66" s="15">
        <f t="shared" si="2"/>
        <v>87.828492392807746</v>
      </c>
      <c r="G66" s="16" t="s">
        <v>7</v>
      </c>
    </row>
    <row r="67" spans="1:10" x14ac:dyDescent="0.25">
      <c r="A67" s="11"/>
      <c r="B67" s="12" t="s">
        <v>114</v>
      </c>
      <c r="C67" s="12" t="s">
        <v>115</v>
      </c>
      <c r="D67" s="57">
        <v>969</v>
      </c>
      <c r="E67" s="14">
        <v>66.209999999999994</v>
      </c>
      <c r="F67" s="15">
        <f t="shared" si="2"/>
        <v>14.635251472587225</v>
      </c>
      <c r="G67" s="16" t="s">
        <v>7</v>
      </c>
    </row>
    <row r="68" spans="1:10" x14ac:dyDescent="0.25">
      <c r="A68" s="11"/>
      <c r="B68" s="12" t="s">
        <v>116</v>
      </c>
      <c r="C68" s="12" t="s">
        <v>117</v>
      </c>
      <c r="D68" s="57">
        <v>152</v>
      </c>
      <c r="E68" s="14">
        <v>264.08999999999997</v>
      </c>
      <c r="F68" s="15">
        <f t="shared" si="2"/>
        <v>0.57556136165701088</v>
      </c>
      <c r="G68" s="16" t="s">
        <v>7</v>
      </c>
    </row>
    <row r="69" spans="1:10" x14ac:dyDescent="0.25">
      <c r="A69" s="11"/>
      <c r="B69" s="12" t="s">
        <v>118</v>
      </c>
      <c r="C69" s="12" t="s">
        <v>119</v>
      </c>
      <c r="D69" s="57">
        <v>853</v>
      </c>
      <c r="E69" s="14">
        <v>261.77999999999997</v>
      </c>
      <c r="F69" s="15">
        <f t="shared" si="2"/>
        <v>3.2584613033845216</v>
      </c>
      <c r="G69" s="16" t="s">
        <v>7</v>
      </c>
    </row>
    <row r="70" spans="1:10" x14ac:dyDescent="0.25">
      <c r="A70" s="11"/>
      <c r="B70" s="12" t="s">
        <v>120</v>
      </c>
      <c r="C70" s="12" t="s">
        <v>121</v>
      </c>
      <c r="D70" s="57">
        <v>1310</v>
      </c>
      <c r="E70" s="14">
        <v>66.97</v>
      </c>
      <c r="F70" s="15">
        <f t="shared" si="2"/>
        <v>19.560997461549949</v>
      </c>
      <c r="G70" s="16" t="s">
        <v>7</v>
      </c>
    </row>
    <row r="71" spans="1:10" x14ac:dyDescent="0.25">
      <c r="A71" s="11"/>
      <c r="B71" s="12" t="s">
        <v>122</v>
      </c>
      <c r="C71" s="12" t="s">
        <v>123</v>
      </c>
      <c r="D71" s="57">
        <v>265</v>
      </c>
      <c r="E71" s="14">
        <v>81.11</v>
      </c>
      <c r="F71" s="15">
        <f t="shared" si="2"/>
        <v>3.2671680433978549</v>
      </c>
      <c r="G71" s="16" t="s">
        <v>7</v>
      </c>
    </row>
    <row r="72" spans="1:10" x14ac:dyDescent="0.25">
      <c r="A72" s="11"/>
      <c r="B72" s="12" t="s">
        <v>124</v>
      </c>
      <c r="C72" s="12" t="s">
        <v>125</v>
      </c>
      <c r="D72" s="57">
        <v>1129</v>
      </c>
      <c r="E72" s="14">
        <v>107.4</v>
      </c>
      <c r="F72" s="15">
        <f t="shared" si="2"/>
        <v>10.512104283054002</v>
      </c>
      <c r="G72" s="16" t="s">
        <v>7</v>
      </c>
    </row>
    <row r="73" spans="1:10" x14ac:dyDescent="0.25">
      <c r="A73" s="11"/>
      <c r="B73" s="12" t="s">
        <v>126</v>
      </c>
      <c r="C73" s="12" t="s">
        <v>127</v>
      </c>
      <c r="D73" s="57">
        <v>213</v>
      </c>
      <c r="E73" s="14">
        <v>53.34</v>
      </c>
      <c r="F73" s="15">
        <f t="shared" si="2"/>
        <v>3.9932508436445442</v>
      </c>
      <c r="G73" s="16" t="s">
        <v>7</v>
      </c>
    </row>
    <row r="74" spans="1:10" x14ac:dyDescent="0.25">
      <c r="A74" s="11"/>
      <c r="B74" s="12" t="s">
        <v>128</v>
      </c>
      <c r="C74" s="12" t="s">
        <v>129</v>
      </c>
      <c r="D74" s="57">
        <v>145</v>
      </c>
      <c r="E74" s="14">
        <v>47.59</v>
      </c>
      <c r="F74" s="15">
        <f t="shared" si="2"/>
        <v>3.0468585837360789</v>
      </c>
      <c r="G74" s="16" t="s">
        <v>7</v>
      </c>
    </row>
    <row r="75" spans="1:10" x14ac:dyDescent="0.25">
      <c r="A75" s="11"/>
      <c r="B75" s="12" t="s">
        <v>130</v>
      </c>
      <c r="C75" s="12" t="s">
        <v>131</v>
      </c>
      <c r="D75" s="57">
        <v>2200</v>
      </c>
      <c r="E75" s="14">
        <v>210.15</v>
      </c>
      <c r="F75" s="15">
        <f t="shared" si="2"/>
        <v>10.46871282417321</v>
      </c>
      <c r="G75" s="16" t="s">
        <v>7</v>
      </c>
    </row>
    <row r="76" spans="1:10" s="5" customFormat="1" x14ac:dyDescent="0.25">
      <c r="A76" s="17" t="s">
        <v>1406</v>
      </c>
      <c r="B76" s="18"/>
      <c r="C76" s="18"/>
      <c r="D76" s="54">
        <f>SUM(D54:D75)</f>
        <v>16059</v>
      </c>
      <c r="E76" s="20">
        <f>SUM(E54:E75)</f>
        <v>2421.0800000000004</v>
      </c>
      <c r="F76" s="21">
        <f t="shared" si="2"/>
        <v>6.6329902357625512</v>
      </c>
      <c r="G76" s="22"/>
      <c r="J76" s="1"/>
    </row>
    <row r="77" spans="1:10" x14ac:dyDescent="0.25">
      <c r="A77" s="11"/>
      <c r="B77" s="12"/>
      <c r="C77" s="12"/>
      <c r="D77" s="13"/>
      <c r="E77" s="14"/>
      <c r="F77" s="15"/>
      <c r="G77" s="16"/>
      <c r="J77" s="5"/>
    </row>
    <row r="78" spans="1:10" x14ac:dyDescent="0.25">
      <c r="A78" s="73" t="s">
        <v>1407</v>
      </c>
      <c r="B78" s="73"/>
      <c r="C78" s="73"/>
      <c r="D78" s="73"/>
      <c r="E78" s="73"/>
      <c r="F78" s="73"/>
      <c r="G78" s="73"/>
    </row>
    <row r="79" spans="1:10" x14ac:dyDescent="0.25">
      <c r="A79" s="35"/>
      <c r="B79" s="36" t="s">
        <v>132</v>
      </c>
      <c r="C79" s="36" t="s">
        <v>133</v>
      </c>
      <c r="D79" s="58">
        <v>4208</v>
      </c>
      <c r="E79" s="38">
        <v>38.01</v>
      </c>
      <c r="F79" s="39">
        <f>SUM(D79/E79)</f>
        <v>110.70770849776375</v>
      </c>
      <c r="G79" s="40" t="s">
        <v>7</v>
      </c>
    </row>
    <row r="80" spans="1:10" x14ac:dyDescent="0.25">
      <c r="A80" s="35"/>
      <c r="B80" s="36" t="s">
        <v>134</v>
      </c>
      <c r="C80" s="36" t="s">
        <v>135</v>
      </c>
      <c r="D80" s="58">
        <v>867</v>
      </c>
      <c r="E80" s="38">
        <v>95.76</v>
      </c>
      <c r="F80" s="39">
        <f t="shared" ref="F80:F88" si="3">SUM(D80/E80)</f>
        <v>9.0538847117794479</v>
      </c>
      <c r="G80" s="40" t="s">
        <v>7</v>
      </c>
    </row>
    <row r="81" spans="1:10" x14ac:dyDescent="0.25">
      <c r="A81" s="35"/>
      <c r="B81" s="36" t="s">
        <v>136</v>
      </c>
      <c r="C81" s="36" t="s">
        <v>137</v>
      </c>
      <c r="D81" s="58">
        <v>1198</v>
      </c>
      <c r="E81" s="38">
        <v>51.47</v>
      </c>
      <c r="F81" s="39">
        <f t="shared" si="3"/>
        <v>23.275694579366622</v>
      </c>
      <c r="G81" s="40" t="s">
        <v>7</v>
      </c>
    </row>
    <row r="82" spans="1:10" x14ac:dyDescent="0.25">
      <c r="A82" s="35"/>
      <c r="B82" s="36" t="s">
        <v>138</v>
      </c>
      <c r="C82" s="36" t="s">
        <v>139</v>
      </c>
      <c r="D82" s="58">
        <v>863</v>
      </c>
      <c r="E82" s="38">
        <v>127.37</v>
      </c>
      <c r="F82" s="39">
        <f t="shared" si="3"/>
        <v>6.7755358404647872</v>
      </c>
      <c r="G82" s="40" t="s">
        <v>7</v>
      </c>
    </row>
    <row r="83" spans="1:10" x14ac:dyDescent="0.25">
      <c r="A83" s="35"/>
      <c r="B83" s="36" t="s">
        <v>140</v>
      </c>
      <c r="C83" s="36" t="s">
        <v>141</v>
      </c>
      <c r="D83" s="58">
        <v>765</v>
      </c>
      <c r="E83" s="38">
        <v>73.39</v>
      </c>
      <c r="F83" s="39">
        <f t="shared" si="3"/>
        <v>10.423763455511651</v>
      </c>
      <c r="G83" s="40" t="s">
        <v>7</v>
      </c>
    </row>
    <row r="84" spans="1:10" x14ac:dyDescent="0.25">
      <c r="A84" s="35"/>
      <c r="B84" s="36" t="s">
        <v>142</v>
      </c>
      <c r="C84" s="36" t="s">
        <v>143</v>
      </c>
      <c r="D84" s="58">
        <v>1254</v>
      </c>
      <c r="E84" s="38">
        <v>75.58</v>
      </c>
      <c r="F84" s="39">
        <f t="shared" si="3"/>
        <v>16.591690923524741</v>
      </c>
      <c r="G84" s="40" t="s">
        <v>7</v>
      </c>
    </row>
    <row r="85" spans="1:10" x14ac:dyDescent="0.25">
      <c r="A85" s="35"/>
      <c r="B85" s="36" t="s">
        <v>144</v>
      </c>
      <c r="C85" s="36" t="s">
        <v>145</v>
      </c>
      <c r="D85" s="58">
        <v>658</v>
      </c>
      <c r="E85" s="38">
        <v>160.82</v>
      </c>
      <c r="F85" s="39">
        <f t="shared" si="3"/>
        <v>4.0915309041164036</v>
      </c>
      <c r="G85" s="40" t="s">
        <v>7</v>
      </c>
    </row>
    <row r="86" spans="1:10" x14ac:dyDescent="0.25">
      <c r="A86" s="35"/>
      <c r="B86" s="36" t="s">
        <v>146</v>
      </c>
      <c r="C86" s="36" t="s">
        <v>147</v>
      </c>
      <c r="D86" s="58">
        <v>746</v>
      </c>
      <c r="E86" s="38">
        <v>82.98</v>
      </c>
      <c r="F86" s="39">
        <f t="shared" si="3"/>
        <v>8.9901181007471678</v>
      </c>
      <c r="G86" s="40" t="s">
        <v>7</v>
      </c>
    </row>
    <row r="87" spans="1:10" x14ac:dyDescent="0.25">
      <c r="A87" s="35"/>
      <c r="B87" s="36" t="s">
        <v>148</v>
      </c>
      <c r="C87" s="36" t="s">
        <v>149</v>
      </c>
      <c r="D87" s="58">
        <v>703</v>
      </c>
      <c r="E87" s="38">
        <v>38.840000000000003</v>
      </c>
      <c r="F87" s="39">
        <f t="shared" si="3"/>
        <v>18.099897013388258</v>
      </c>
      <c r="G87" s="40" t="s">
        <v>7</v>
      </c>
    </row>
    <row r="88" spans="1:10" s="5" customFormat="1" x14ac:dyDescent="0.25">
      <c r="A88" s="41" t="s">
        <v>1408</v>
      </c>
      <c r="B88" s="42"/>
      <c r="C88" s="42"/>
      <c r="D88" s="59">
        <f>SUM(D79:D87)</f>
        <v>11262</v>
      </c>
      <c r="E88" s="44">
        <f>SUM(E79:E87)</f>
        <v>744.22</v>
      </c>
      <c r="F88" s="45">
        <f t="shared" si="3"/>
        <v>15.132622074117867</v>
      </c>
      <c r="G88" s="45"/>
      <c r="J88" s="1"/>
    </row>
    <row r="89" spans="1:10" x14ac:dyDescent="0.25">
      <c r="A89" s="11"/>
      <c r="B89" s="12"/>
      <c r="C89" s="12"/>
      <c r="D89" s="13"/>
      <c r="E89" s="14"/>
      <c r="F89" s="15"/>
      <c r="G89" s="16"/>
      <c r="J89" s="5"/>
    </row>
    <row r="90" spans="1:10" x14ac:dyDescent="0.25">
      <c r="A90" s="71" t="s">
        <v>1409</v>
      </c>
      <c r="B90" s="71"/>
      <c r="C90" s="71"/>
      <c r="D90" s="71"/>
      <c r="E90" s="71"/>
      <c r="F90" s="71"/>
      <c r="G90" s="71"/>
    </row>
    <row r="91" spans="1:10" x14ac:dyDescent="0.25">
      <c r="A91" s="11"/>
      <c r="B91" s="12" t="s">
        <v>150</v>
      </c>
      <c r="C91" s="12" t="s">
        <v>151</v>
      </c>
      <c r="D91" s="57">
        <v>1187</v>
      </c>
      <c r="E91" s="14">
        <v>274.25</v>
      </c>
      <c r="F91" s="15">
        <f>SUM(D91/E91)</f>
        <v>4.3281677301731998</v>
      </c>
      <c r="G91" s="16" t="s">
        <v>7</v>
      </c>
    </row>
    <row r="92" spans="1:10" x14ac:dyDescent="0.25">
      <c r="A92" s="11"/>
      <c r="B92" s="12" t="s">
        <v>152</v>
      </c>
      <c r="C92" s="12" t="s">
        <v>153</v>
      </c>
      <c r="D92" s="57">
        <v>2025</v>
      </c>
      <c r="E92" s="14">
        <v>92.64</v>
      </c>
      <c r="F92" s="15">
        <f t="shared" ref="F92:F107" si="4">SUM(D92/E92)</f>
        <v>21.858808290155441</v>
      </c>
      <c r="G92" s="16" t="s">
        <v>7</v>
      </c>
    </row>
    <row r="93" spans="1:10" x14ac:dyDescent="0.25">
      <c r="A93" s="11"/>
      <c r="B93" s="12" t="s">
        <v>154</v>
      </c>
      <c r="C93" s="12" t="s">
        <v>155</v>
      </c>
      <c r="D93" s="57">
        <v>399</v>
      </c>
      <c r="E93" s="14">
        <v>236.36</v>
      </c>
      <c r="F93" s="15">
        <f t="shared" si="4"/>
        <v>1.6881028938906752</v>
      </c>
      <c r="G93" s="16" t="s">
        <v>7</v>
      </c>
    </row>
    <row r="94" spans="1:10" x14ac:dyDescent="0.25">
      <c r="A94" s="11"/>
      <c r="B94" s="12" t="s">
        <v>156</v>
      </c>
      <c r="C94" s="12" t="s">
        <v>157</v>
      </c>
      <c r="D94" s="57">
        <v>462</v>
      </c>
      <c r="E94" s="14">
        <v>44.52</v>
      </c>
      <c r="F94" s="15">
        <f t="shared" si="4"/>
        <v>10.377358490566037</v>
      </c>
      <c r="G94" s="16" t="s">
        <v>7</v>
      </c>
    </row>
    <row r="95" spans="1:10" x14ac:dyDescent="0.25">
      <c r="A95" s="11"/>
      <c r="B95" s="12" t="s">
        <v>158</v>
      </c>
      <c r="C95" s="12" t="s">
        <v>159</v>
      </c>
      <c r="D95" s="57">
        <v>321</v>
      </c>
      <c r="E95" s="14">
        <v>76.209999999999994</v>
      </c>
      <c r="F95" s="15">
        <f t="shared" si="4"/>
        <v>4.2120456632987802</v>
      </c>
      <c r="G95" s="16" t="s">
        <v>7</v>
      </c>
    </row>
    <row r="96" spans="1:10" x14ac:dyDescent="0.25">
      <c r="A96" s="11"/>
      <c r="B96" s="12" t="s">
        <v>160</v>
      </c>
      <c r="C96" s="12" t="s">
        <v>161</v>
      </c>
      <c r="D96" s="57">
        <v>169</v>
      </c>
      <c r="E96" s="14">
        <v>161.44</v>
      </c>
      <c r="F96" s="15">
        <f t="shared" si="4"/>
        <v>1.0468285431119921</v>
      </c>
      <c r="G96" s="16" t="s">
        <v>7</v>
      </c>
    </row>
    <row r="97" spans="1:10" x14ac:dyDescent="0.25">
      <c r="A97" s="11"/>
      <c r="B97" s="12" t="s">
        <v>162</v>
      </c>
      <c r="C97" s="12" t="s">
        <v>163</v>
      </c>
      <c r="D97" s="57">
        <v>700</v>
      </c>
      <c r="E97" s="14">
        <v>76.260000000000005</v>
      </c>
      <c r="F97" s="15">
        <f t="shared" si="4"/>
        <v>9.1791240493050079</v>
      </c>
      <c r="G97" s="16" t="s">
        <v>7</v>
      </c>
    </row>
    <row r="98" spans="1:10" x14ac:dyDescent="0.25">
      <c r="A98" s="11"/>
      <c r="B98" s="12" t="s">
        <v>164</v>
      </c>
      <c r="C98" s="12" t="s">
        <v>165</v>
      </c>
      <c r="D98" s="57">
        <v>1219</v>
      </c>
      <c r="E98" s="14">
        <v>124.02</v>
      </c>
      <c r="F98" s="15">
        <f t="shared" si="4"/>
        <v>9.8290598290598297</v>
      </c>
      <c r="G98" s="16" t="s">
        <v>7</v>
      </c>
    </row>
    <row r="99" spans="1:10" x14ac:dyDescent="0.25">
      <c r="A99" s="11"/>
      <c r="B99" s="12" t="s">
        <v>166</v>
      </c>
      <c r="C99" s="12" t="s">
        <v>167</v>
      </c>
      <c r="D99" s="57">
        <v>802</v>
      </c>
      <c r="E99" s="14">
        <v>378.59</v>
      </c>
      <c r="F99" s="15">
        <f t="shared" si="4"/>
        <v>2.1183866451834441</v>
      </c>
      <c r="G99" s="16" t="s">
        <v>7</v>
      </c>
    </row>
    <row r="100" spans="1:10" x14ac:dyDescent="0.25">
      <c r="A100" s="11"/>
      <c r="B100" s="12" t="s">
        <v>168</v>
      </c>
      <c r="C100" s="12" t="s">
        <v>169</v>
      </c>
      <c r="D100" s="57">
        <v>1869</v>
      </c>
      <c r="E100" s="14">
        <v>132.94</v>
      </c>
      <c r="F100" s="15">
        <f t="shared" si="4"/>
        <v>14.058973973221002</v>
      </c>
      <c r="G100" s="16" t="s">
        <v>7</v>
      </c>
    </row>
    <row r="101" spans="1:10" x14ac:dyDescent="0.25">
      <c r="A101" s="11"/>
      <c r="B101" s="12" t="s">
        <v>170</v>
      </c>
      <c r="C101" s="12" t="s">
        <v>171</v>
      </c>
      <c r="D101" s="57">
        <v>1715</v>
      </c>
      <c r="E101" s="14">
        <v>2.82</v>
      </c>
      <c r="F101" s="15">
        <f t="shared" si="4"/>
        <v>608.15602836879441</v>
      </c>
      <c r="G101" s="16" t="s">
        <v>7</v>
      </c>
    </row>
    <row r="102" spans="1:10" x14ac:dyDescent="0.25">
      <c r="A102" s="11"/>
      <c r="B102" s="12" t="s">
        <v>172</v>
      </c>
      <c r="C102" s="12" t="s">
        <v>173</v>
      </c>
      <c r="D102" s="57">
        <v>47</v>
      </c>
      <c r="E102" s="14">
        <v>32.65</v>
      </c>
      <c r="F102" s="15">
        <f t="shared" si="4"/>
        <v>1.439509954058193</v>
      </c>
      <c r="G102" s="16" t="s">
        <v>174</v>
      </c>
    </row>
    <row r="103" spans="1:10" x14ac:dyDescent="0.25">
      <c r="A103" s="11"/>
      <c r="B103" s="12" t="s">
        <v>175</v>
      </c>
      <c r="C103" s="12" t="s">
        <v>176</v>
      </c>
      <c r="D103" s="57">
        <v>1502</v>
      </c>
      <c r="E103" s="14">
        <v>178.22</v>
      </c>
      <c r="F103" s="15">
        <f t="shared" si="4"/>
        <v>8.4277858826169911</v>
      </c>
      <c r="G103" s="16" t="s">
        <v>7</v>
      </c>
    </row>
    <row r="104" spans="1:10" x14ac:dyDescent="0.25">
      <c r="A104" s="11"/>
      <c r="B104" s="12" t="s">
        <v>177</v>
      </c>
      <c r="C104" s="12" t="s">
        <v>178</v>
      </c>
      <c r="D104" s="57">
        <v>238</v>
      </c>
      <c r="E104" s="14">
        <v>329.74</v>
      </c>
      <c r="F104" s="15">
        <f t="shared" si="4"/>
        <v>0.72178079699156905</v>
      </c>
      <c r="G104" s="16" t="s">
        <v>7</v>
      </c>
    </row>
    <row r="105" spans="1:10" x14ac:dyDescent="0.25">
      <c r="A105" s="11"/>
      <c r="B105" s="12" t="s">
        <v>179</v>
      </c>
      <c r="C105" s="12" t="s">
        <v>180</v>
      </c>
      <c r="D105" s="57">
        <v>719</v>
      </c>
      <c r="E105" s="14">
        <v>136.22999999999999</v>
      </c>
      <c r="F105" s="15">
        <f t="shared" si="4"/>
        <v>5.2778389488365267</v>
      </c>
      <c r="G105" s="16" t="s">
        <v>7</v>
      </c>
    </row>
    <row r="106" spans="1:10" x14ac:dyDescent="0.25">
      <c r="A106" s="11"/>
      <c r="B106" s="12" t="s">
        <v>181</v>
      </c>
      <c r="C106" s="12" t="s">
        <v>182</v>
      </c>
      <c r="D106" s="57">
        <v>251</v>
      </c>
      <c r="E106" s="14">
        <v>66.72</v>
      </c>
      <c r="F106" s="15">
        <f t="shared" si="4"/>
        <v>3.7619904076738608</v>
      </c>
      <c r="G106" s="16" t="s">
        <v>7</v>
      </c>
    </row>
    <row r="107" spans="1:10" s="5" customFormat="1" x14ac:dyDescent="0.25">
      <c r="A107" s="17" t="s">
        <v>1402</v>
      </c>
      <c r="B107" s="18"/>
      <c r="C107" s="18"/>
      <c r="D107" s="54">
        <f>SUM(D91:D106)</f>
        <v>13625</v>
      </c>
      <c r="E107" s="23">
        <f>SUM(E91:E106)</f>
        <v>2343.6099999999997</v>
      </c>
      <c r="F107" s="21">
        <f t="shared" si="4"/>
        <v>5.8136806038547375</v>
      </c>
      <c r="G107" s="22"/>
      <c r="J107" s="1"/>
    </row>
    <row r="108" spans="1:10" x14ac:dyDescent="0.25">
      <c r="A108" s="11"/>
      <c r="B108" s="12"/>
      <c r="C108" s="12"/>
      <c r="D108" s="13"/>
      <c r="E108" s="14"/>
      <c r="F108" s="15"/>
      <c r="G108" s="16"/>
      <c r="J108" s="5"/>
    </row>
    <row r="109" spans="1:10" x14ac:dyDescent="0.25">
      <c r="A109" s="73" t="s">
        <v>1410</v>
      </c>
      <c r="B109" s="73"/>
      <c r="C109" s="73"/>
      <c r="D109" s="73"/>
      <c r="E109" s="73"/>
      <c r="F109" s="73"/>
      <c r="G109" s="73"/>
    </row>
    <row r="110" spans="1:10" x14ac:dyDescent="0.25">
      <c r="A110" s="35"/>
      <c r="B110" s="36" t="s">
        <v>183</v>
      </c>
      <c r="C110" s="36" t="s">
        <v>184</v>
      </c>
      <c r="D110" s="60">
        <v>477</v>
      </c>
      <c r="E110" s="38">
        <v>86.96</v>
      </c>
      <c r="F110" s="39">
        <f>SUM(D110/E110)</f>
        <v>5.4852805887764493</v>
      </c>
      <c r="G110" s="40" t="s">
        <v>7</v>
      </c>
    </row>
    <row r="111" spans="1:10" x14ac:dyDescent="0.25">
      <c r="A111" s="35"/>
      <c r="B111" s="36" t="s">
        <v>185</v>
      </c>
      <c r="C111" s="36" t="s">
        <v>186</v>
      </c>
      <c r="D111" s="60">
        <v>784</v>
      </c>
      <c r="E111" s="38">
        <v>100.95</v>
      </c>
      <c r="F111" s="39">
        <f t="shared" ref="F111:F126" si="5">SUM(D111/E111)</f>
        <v>7.7662209014363546</v>
      </c>
      <c r="G111" s="40" t="s">
        <v>7</v>
      </c>
    </row>
    <row r="112" spans="1:10" x14ac:dyDescent="0.25">
      <c r="A112" s="35"/>
      <c r="B112" s="36" t="s">
        <v>187</v>
      </c>
      <c r="C112" s="36" t="s">
        <v>188</v>
      </c>
      <c r="D112" s="60">
        <v>738</v>
      </c>
      <c r="E112" s="38">
        <v>192.07</v>
      </c>
      <c r="F112" s="39">
        <f t="shared" si="5"/>
        <v>3.8423491435414174</v>
      </c>
      <c r="G112" s="40" t="s">
        <v>7</v>
      </c>
    </row>
    <row r="113" spans="1:10" x14ac:dyDescent="0.25">
      <c r="A113" s="35"/>
      <c r="B113" s="36" t="s">
        <v>189</v>
      </c>
      <c r="C113" s="36" t="s">
        <v>190</v>
      </c>
      <c r="D113" s="60">
        <v>215</v>
      </c>
      <c r="E113" s="38">
        <v>141.63999999999999</v>
      </c>
      <c r="F113" s="39">
        <f t="shared" si="5"/>
        <v>1.5179327873482069</v>
      </c>
      <c r="G113" s="40" t="s">
        <v>7</v>
      </c>
    </row>
    <row r="114" spans="1:10" x14ac:dyDescent="0.25">
      <c r="A114" s="35"/>
      <c r="B114" s="36" t="s">
        <v>191</v>
      </c>
      <c r="C114" s="36" t="s">
        <v>192</v>
      </c>
      <c r="D114" s="60">
        <v>193</v>
      </c>
      <c r="E114" s="38">
        <v>62.96</v>
      </c>
      <c r="F114" s="39">
        <f t="shared" si="5"/>
        <v>3.0654383735705211</v>
      </c>
      <c r="G114" s="40" t="s">
        <v>7</v>
      </c>
    </row>
    <row r="115" spans="1:10" x14ac:dyDescent="0.25">
      <c r="A115" s="35"/>
      <c r="B115" s="36" t="s">
        <v>193</v>
      </c>
      <c r="C115" s="36" t="s">
        <v>194</v>
      </c>
      <c r="D115" s="60">
        <v>300</v>
      </c>
      <c r="E115" s="38">
        <v>117.96</v>
      </c>
      <c r="F115" s="39">
        <f t="shared" si="5"/>
        <v>2.5432349949135302</v>
      </c>
      <c r="G115" s="40" t="s">
        <v>7</v>
      </c>
    </row>
    <row r="116" spans="1:10" x14ac:dyDescent="0.25">
      <c r="A116" s="35"/>
      <c r="B116" s="36" t="s">
        <v>195</v>
      </c>
      <c r="C116" s="36" t="s">
        <v>196</v>
      </c>
      <c r="D116" s="60">
        <v>337</v>
      </c>
      <c r="E116" s="38">
        <v>62.49</v>
      </c>
      <c r="F116" s="39">
        <f t="shared" si="5"/>
        <v>5.3928628580572893</v>
      </c>
      <c r="G116" s="40" t="s">
        <v>7</v>
      </c>
    </row>
    <row r="117" spans="1:10" x14ac:dyDescent="0.25">
      <c r="A117" s="35"/>
      <c r="B117" s="36" t="s">
        <v>197</v>
      </c>
      <c r="C117" s="36" t="s">
        <v>198</v>
      </c>
      <c r="D117" s="60">
        <v>908</v>
      </c>
      <c r="E117" s="38">
        <v>126.92</v>
      </c>
      <c r="F117" s="39">
        <f t="shared" si="5"/>
        <v>7.1541128269776237</v>
      </c>
      <c r="G117" s="40" t="s">
        <v>7</v>
      </c>
    </row>
    <row r="118" spans="1:10" x14ac:dyDescent="0.25">
      <c r="A118" s="35"/>
      <c r="B118" s="36" t="s">
        <v>199</v>
      </c>
      <c r="C118" s="36" t="s">
        <v>200</v>
      </c>
      <c r="D118" s="60">
        <v>310</v>
      </c>
      <c r="E118" s="38">
        <v>119.46</v>
      </c>
      <c r="F118" s="39">
        <f t="shared" si="5"/>
        <v>2.5950108823037001</v>
      </c>
      <c r="G118" s="40" t="s">
        <v>7</v>
      </c>
    </row>
    <row r="119" spans="1:10" x14ac:dyDescent="0.25">
      <c r="A119" s="35"/>
      <c r="B119" s="36" t="s">
        <v>201</v>
      </c>
      <c r="C119" s="36" t="s">
        <v>202</v>
      </c>
      <c r="D119" s="60">
        <v>1692</v>
      </c>
      <c r="E119" s="38">
        <v>105.19</v>
      </c>
      <c r="F119" s="39">
        <f t="shared" si="5"/>
        <v>16.085179199543685</v>
      </c>
      <c r="G119" s="40" t="s">
        <v>7</v>
      </c>
    </row>
    <row r="120" spans="1:10" x14ac:dyDescent="0.25">
      <c r="A120" s="35"/>
      <c r="B120" s="36" t="s">
        <v>203</v>
      </c>
      <c r="C120" s="36" t="s">
        <v>204</v>
      </c>
      <c r="D120" s="60">
        <v>785</v>
      </c>
      <c r="E120" s="38">
        <v>83.23</v>
      </c>
      <c r="F120" s="39">
        <f t="shared" si="5"/>
        <v>9.4316953021746954</v>
      </c>
      <c r="G120" s="40" t="s">
        <v>7</v>
      </c>
    </row>
    <row r="121" spans="1:10" x14ac:dyDescent="0.25">
      <c r="A121" s="35"/>
      <c r="B121" s="36" t="s">
        <v>205</v>
      </c>
      <c r="C121" s="36" t="s">
        <v>206</v>
      </c>
      <c r="D121" s="60">
        <v>720</v>
      </c>
      <c r="E121" s="38">
        <v>116.87</v>
      </c>
      <c r="F121" s="39">
        <f t="shared" si="5"/>
        <v>6.1606913664755707</v>
      </c>
      <c r="G121" s="40" t="s">
        <v>7</v>
      </c>
    </row>
    <row r="122" spans="1:10" x14ac:dyDescent="0.25">
      <c r="A122" s="35"/>
      <c r="B122" s="36" t="s">
        <v>207</v>
      </c>
      <c r="C122" s="36" t="s">
        <v>208</v>
      </c>
      <c r="D122" s="60">
        <v>1265</v>
      </c>
      <c r="E122" s="38">
        <v>157.85</v>
      </c>
      <c r="F122" s="39">
        <f t="shared" si="5"/>
        <v>8.0139372822299659</v>
      </c>
      <c r="G122" s="40" t="s">
        <v>7</v>
      </c>
    </row>
    <row r="123" spans="1:10" x14ac:dyDescent="0.25">
      <c r="A123" s="35"/>
      <c r="B123" s="36" t="s">
        <v>209</v>
      </c>
      <c r="C123" s="36" t="s">
        <v>210</v>
      </c>
      <c r="D123" s="60">
        <v>1073</v>
      </c>
      <c r="E123" s="38">
        <v>79.92</v>
      </c>
      <c r="F123" s="39">
        <f t="shared" si="5"/>
        <v>13.425925925925926</v>
      </c>
      <c r="G123" s="40" t="s">
        <v>7</v>
      </c>
    </row>
    <row r="124" spans="1:10" x14ac:dyDescent="0.25">
      <c r="A124" s="35"/>
      <c r="B124" s="36" t="s">
        <v>211</v>
      </c>
      <c r="C124" s="36" t="s">
        <v>212</v>
      </c>
      <c r="D124" s="60">
        <v>797</v>
      </c>
      <c r="E124" s="38">
        <v>122.96</v>
      </c>
      <c r="F124" s="39">
        <f t="shared" si="5"/>
        <v>6.4817826935588814</v>
      </c>
      <c r="G124" s="40" t="s">
        <v>7</v>
      </c>
    </row>
    <row r="125" spans="1:10" x14ac:dyDescent="0.25">
      <c r="A125" s="35"/>
      <c r="B125" s="36" t="s">
        <v>213</v>
      </c>
      <c r="C125" s="36" t="s">
        <v>214</v>
      </c>
      <c r="D125" s="60">
        <v>839</v>
      </c>
      <c r="E125" s="38">
        <v>147.13</v>
      </c>
      <c r="F125" s="39">
        <f t="shared" si="5"/>
        <v>5.7024400190307896</v>
      </c>
      <c r="G125" s="40" t="s">
        <v>7</v>
      </c>
    </row>
    <row r="126" spans="1:10" s="5" customFormat="1" x14ac:dyDescent="0.25">
      <c r="A126" s="41" t="s">
        <v>1402</v>
      </c>
      <c r="B126" s="42"/>
      <c r="C126" s="42"/>
      <c r="D126" s="56">
        <f>SUM(D110:D125)</f>
        <v>11433</v>
      </c>
      <c r="E126" s="44">
        <f>SUM(E110:E125)</f>
        <v>1824.5600000000004</v>
      </c>
      <c r="F126" s="45">
        <f t="shared" si="5"/>
        <v>6.2661682816679072</v>
      </c>
      <c r="G126" s="45"/>
      <c r="J126" s="1"/>
    </row>
    <row r="127" spans="1:10" x14ac:dyDescent="0.25">
      <c r="A127" s="11"/>
      <c r="B127" s="12"/>
      <c r="C127" s="12"/>
      <c r="D127" s="13"/>
      <c r="E127" s="14"/>
      <c r="F127" s="15"/>
      <c r="G127" s="16"/>
      <c r="J127" s="5"/>
    </row>
    <row r="128" spans="1:10" x14ac:dyDescent="0.25">
      <c r="A128" s="71" t="s">
        <v>1411</v>
      </c>
      <c r="B128" s="71"/>
      <c r="C128" s="71"/>
      <c r="D128" s="71"/>
      <c r="E128" s="71"/>
      <c r="F128" s="71"/>
      <c r="G128" s="71"/>
    </row>
    <row r="129" spans="1:10" x14ac:dyDescent="0.25">
      <c r="A129" s="11"/>
      <c r="B129" s="12" t="s">
        <v>215</v>
      </c>
      <c r="C129" s="12" t="s">
        <v>216</v>
      </c>
      <c r="D129" s="57">
        <v>7855</v>
      </c>
      <c r="E129" s="14">
        <v>115.43</v>
      </c>
      <c r="F129" s="15">
        <f>SUM(D129/E129)</f>
        <v>68.049900372520142</v>
      </c>
      <c r="G129" s="16" t="s">
        <v>7</v>
      </c>
    </row>
    <row r="130" spans="1:10" x14ac:dyDescent="0.25">
      <c r="A130" s="11"/>
      <c r="B130" s="12" t="s">
        <v>217</v>
      </c>
      <c r="C130" s="12" t="s">
        <v>218</v>
      </c>
      <c r="D130" s="57">
        <v>2578</v>
      </c>
      <c r="E130" s="14">
        <v>26.14</v>
      </c>
      <c r="F130" s="15">
        <f t="shared" ref="F130:F142" si="6">SUM(D130/E130)</f>
        <v>98.622800306044368</v>
      </c>
      <c r="G130" s="16" t="s">
        <v>7</v>
      </c>
    </row>
    <row r="131" spans="1:10" x14ac:dyDescent="0.25">
      <c r="A131" s="11"/>
      <c r="B131" s="12" t="s">
        <v>219</v>
      </c>
      <c r="C131" s="12" t="s">
        <v>220</v>
      </c>
      <c r="D131" s="57">
        <v>1345</v>
      </c>
      <c r="E131" s="14">
        <v>62.37</v>
      </c>
      <c r="F131" s="15">
        <f t="shared" si="6"/>
        <v>21.564854898188234</v>
      </c>
      <c r="G131" s="16" t="s">
        <v>7</v>
      </c>
    </row>
    <row r="132" spans="1:10" x14ac:dyDescent="0.25">
      <c r="A132" s="11"/>
      <c r="B132" s="12" t="s">
        <v>221</v>
      </c>
      <c r="C132" s="12" t="s">
        <v>222</v>
      </c>
      <c r="D132" s="57">
        <v>3457</v>
      </c>
      <c r="E132" s="14">
        <v>69.92</v>
      </c>
      <c r="F132" s="15">
        <f t="shared" si="6"/>
        <v>49.442219679633865</v>
      </c>
      <c r="G132" s="16" t="s">
        <v>7</v>
      </c>
    </row>
    <row r="133" spans="1:10" x14ac:dyDescent="0.25">
      <c r="A133" s="11"/>
      <c r="B133" s="12" t="s">
        <v>223</v>
      </c>
      <c r="C133" s="12" t="s">
        <v>224</v>
      </c>
      <c r="D133" s="57">
        <v>834</v>
      </c>
      <c r="E133" s="14">
        <v>79.819999999999993</v>
      </c>
      <c r="F133" s="15">
        <f t="shared" si="6"/>
        <v>10.44850914557755</v>
      </c>
      <c r="G133" s="16" t="s">
        <v>7</v>
      </c>
    </row>
    <row r="134" spans="1:10" x14ac:dyDescent="0.25">
      <c r="A134" s="11"/>
      <c r="B134" s="12" t="s">
        <v>225</v>
      </c>
      <c r="C134" s="12" t="s">
        <v>226</v>
      </c>
      <c r="D134" s="57">
        <v>642</v>
      </c>
      <c r="E134" s="14">
        <v>79.180000000000007</v>
      </c>
      <c r="F134" s="15">
        <f t="shared" si="6"/>
        <v>8.108108108108107</v>
      </c>
      <c r="G134" s="16" t="s">
        <v>7</v>
      </c>
    </row>
    <row r="135" spans="1:10" x14ac:dyDescent="0.25">
      <c r="A135" s="11"/>
      <c r="B135" s="12" t="s">
        <v>227</v>
      </c>
      <c r="C135" s="12" t="s">
        <v>228</v>
      </c>
      <c r="D135" s="57">
        <v>1087</v>
      </c>
      <c r="E135" s="14">
        <v>51.52</v>
      </c>
      <c r="F135" s="15">
        <f t="shared" si="6"/>
        <v>21.09860248447205</v>
      </c>
      <c r="G135" s="16" t="s">
        <v>7</v>
      </c>
    </row>
    <row r="136" spans="1:10" x14ac:dyDescent="0.25">
      <c r="A136" s="11"/>
      <c r="B136" s="12" t="s">
        <v>229</v>
      </c>
      <c r="C136" s="12" t="s">
        <v>230</v>
      </c>
      <c r="D136" s="57">
        <v>826</v>
      </c>
      <c r="E136" s="14">
        <v>139.5</v>
      </c>
      <c r="F136" s="15">
        <f t="shared" si="6"/>
        <v>5.9211469534050183</v>
      </c>
      <c r="G136" s="16" t="s">
        <v>7</v>
      </c>
    </row>
    <row r="137" spans="1:10" x14ac:dyDescent="0.25">
      <c r="A137" s="11"/>
      <c r="B137" s="12" t="s">
        <v>231</v>
      </c>
      <c r="C137" s="12" t="s">
        <v>232</v>
      </c>
      <c r="D137" s="57">
        <v>3892</v>
      </c>
      <c r="E137" s="14">
        <v>6.02</v>
      </c>
      <c r="F137" s="15">
        <f t="shared" si="6"/>
        <v>646.51162790697674</v>
      </c>
      <c r="G137" s="16" t="s">
        <v>7</v>
      </c>
    </row>
    <row r="138" spans="1:10" x14ac:dyDescent="0.25">
      <c r="A138" s="11"/>
      <c r="B138" s="12" t="s">
        <v>233</v>
      </c>
      <c r="C138" s="12" t="s">
        <v>234</v>
      </c>
      <c r="D138" s="57">
        <v>1586</v>
      </c>
      <c r="E138" s="14">
        <v>63.45</v>
      </c>
      <c r="F138" s="15">
        <f t="shared" si="6"/>
        <v>24.996059889676911</v>
      </c>
      <c r="G138" s="16" t="s">
        <v>7</v>
      </c>
    </row>
    <row r="139" spans="1:10" x14ac:dyDescent="0.25">
      <c r="A139" s="11"/>
      <c r="B139" s="12" t="s">
        <v>235</v>
      </c>
      <c r="C139" s="12" t="s">
        <v>236</v>
      </c>
      <c r="D139" s="57">
        <v>937</v>
      </c>
      <c r="E139" s="14">
        <v>60.84</v>
      </c>
      <c r="F139" s="15">
        <f t="shared" si="6"/>
        <v>15.401051939513478</v>
      </c>
      <c r="G139" s="16" t="s">
        <v>7</v>
      </c>
    </row>
    <row r="140" spans="1:10" x14ac:dyDescent="0.25">
      <c r="A140" s="11"/>
      <c r="B140" s="12" t="s">
        <v>237</v>
      </c>
      <c r="C140" s="12" t="s">
        <v>238</v>
      </c>
      <c r="D140" s="57">
        <v>1569</v>
      </c>
      <c r="E140" s="14">
        <v>6.36</v>
      </c>
      <c r="F140" s="15">
        <f t="shared" si="6"/>
        <v>246.69811320754715</v>
      </c>
      <c r="G140" s="16" t="s">
        <v>7</v>
      </c>
    </row>
    <row r="141" spans="1:10" x14ac:dyDescent="0.25">
      <c r="A141" s="11"/>
      <c r="B141" s="12" t="s">
        <v>239</v>
      </c>
      <c r="C141" s="12" t="s">
        <v>240</v>
      </c>
      <c r="D141" s="57">
        <v>10421</v>
      </c>
      <c r="E141" s="14">
        <v>87.7</v>
      </c>
      <c r="F141" s="15">
        <f t="shared" si="6"/>
        <v>118.82554161915621</v>
      </c>
      <c r="G141" s="16" t="s">
        <v>7</v>
      </c>
    </row>
    <row r="142" spans="1:10" s="5" customFormat="1" x14ac:dyDescent="0.25">
      <c r="A142" s="17" t="s">
        <v>1412</v>
      </c>
      <c r="B142" s="18"/>
      <c r="C142" s="18"/>
      <c r="D142" s="54">
        <f>SUM(D129:D141)</f>
        <v>37029</v>
      </c>
      <c r="E142" s="23">
        <f>SUM(E129:E141)</f>
        <v>848.25000000000011</v>
      </c>
      <c r="F142" s="21">
        <f t="shared" si="6"/>
        <v>43.653404067197165</v>
      </c>
      <c r="G142" s="22"/>
      <c r="J142" s="1"/>
    </row>
    <row r="143" spans="1:10" x14ac:dyDescent="0.25">
      <c r="A143" s="11"/>
      <c r="B143" s="12"/>
      <c r="C143" s="12"/>
      <c r="D143" s="13"/>
      <c r="E143" s="14"/>
      <c r="F143" s="15"/>
      <c r="G143" s="16"/>
      <c r="J143" s="5"/>
    </row>
    <row r="144" spans="1:10" x14ac:dyDescent="0.25">
      <c r="A144" s="73" t="s">
        <v>1413</v>
      </c>
      <c r="B144" s="73"/>
      <c r="C144" s="73"/>
      <c r="D144" s="73"/>
      <c r="E144" s="73"/>
      <c r="F144" s="73"/>
      <c r="G144" s="73"/>
    </row>
    <row r="145" spans="1:7" x14ac:dyDescent="0.25">
      <c r="A145" s="35"/>
      <c r="B145" s="36" t="s">
        <v>241</v>
      </c>
      <c r="C145" s="36" t="s">
        <v>242</v>
      </c>
      <c r="D145" s="60">
        <v>125</v>
      </c>
      <c r="E145" s="38">
        <v>49.5</v>
      </c>
      <c r="F145" s="39">
        <f>SUM(D145/E145)</f>
        <v>2.5252525252525251</v>
      </c>
      <c r="G145" s="40" t="s">
        <v>174</v>
      </c>
    </row>
    <row r="146" spans="1:7" x14ac:dyDescent="0.25">
      <c r="A146" s="35"/>
      <c r="B146" s="36" t="s">
        <v>243</v>
      </c>
      <c r="C146" s="36" t="s">
        <v>244</v>
      </c>
      <c r="D146" s="60">
        <v>5892</v>
      </c>
      <c r="E146" s="38">
        <v>6.3</v>
      </c>
      <c r="F146" s="39">
        <f t="shared" ref="F146:F196" si="7">SUM(D146/E146)</f>
        <v>935.2380952380953</v>
      </c>
      <c r="G146" s="40" t="s">
        <v>7</v>
      </c>
    </row>
    <row r="147" spans="1:7" x14ac:dyDescent="0.25">
      <c r="A147" s="35"/>
      <c r="B147" s="36" t="s">
        <v>245</v>
      </c>
      <c r="C147" s="36" t="s">
        <v>246</v>
      </c>
      <c r="D147" s="60">
        <v>1904</v>
      </c>
      <c r="E147" s="38">
        <v>6.02</v>
      </c>
      <c r="F147" s="39">
        <f t="shared" si="7"/>
        <v>316.27906976744191</v>
      </c>
      <c r="G147" s="40" t="s">
        <v>7</v>
      </c>
    </row>
    <row r="148" spans="1:7" x14ac:dyDescent="0.25">
      <c r="A148" s="35"/>
      <c r="B148" s="36" t="s">
        <v>247</v>
      </c>
      <c r="C148" s="36" t="s">
        <v>248</v>
      </c>
      <c r="D148" s="60">
        <v>18557</v>
      </c>
      <c r="E148" s="38">
        <v>14.88</v>
      </c>
      <c r="F148" s="39">
        <f t="shared" si="7"/>
        <v>1247.1102150537633</v>
      </c>
      <c r="G148" s="40" t="s">
        <v>7</v>
      </c>
    </row>
    <row r="149" spans="1:7" x14ac:dyDescent="0.25">
      <c r="A149" s="35"/>
      <c r="B149" s="36" t="s">
        <v>249</v>
      </c>
      <c r="C149" s="36" t="s">
        <v>250</v>
      </c>
      <c r="D149" s="60">
        <v>198</v>
      </c>
      <c r="E149" s="38">
        <v>14.1</v>
      </c>
      <c r="F149" s="39">
        <f t="shared" si="7"/>
        <v>14.042553191489363</v>
      </c>
      <c r="G149" s="40" t="s">
        <v>7</v>
      </c>
    </row>
    <row r="150" spans="1:7" x14ac:dyDescent="0.25">
      <c r="A150" s="35"/>
      <c r="B150" s="36" t="s">
        <v>251</v>
      </c>
      <c r="C150" s="36" t="s">
        <v>252</v>
      </c>
      <c r="D150" s="60">
        <v>3635</v>
      </c>
      <c r="E150" s="38">
        <v>8.9499999999999993</v>
      </c>
      <c r="F150" s="39">
        <f t="shared" si="7"/>
        <v>406.14525139664806</v>
      </c>
      <c r="G150" s="40" t="s">
        <v>7</v>
      </c>
    </row>
    <row r="151" spans="1:7" x14ac:dyDescent="0.25">
      <c r="A151" s="35"/>
      <c r="B151" s="36" t="s">
        <v>253</v>
      </c>
      <c r="C151" s="36" t="s">
        <v>254</v>
      </c>
      <c r="D151" s="60">
        <v>7809</v>
      </c>
      <c r="E151" s="38">
        <v>7.61</v>
      </c>
      <c r="F151" s="39">
        <f t="shared" si="7"/>
        <v>1026.149802890933</v>
      </c>
      <c r="G151" s="40" t="s">
        <v>7</v>
      </c>
    </row>
    <row r="152" spans="1:7" x14ac:dyDescent="0.25">
      <c r="A152" s="35"/>
      <c r="B152" s="36" t="s">
        <v>255</v>
      </c>
      <c r="C152" s="36" t="s">
        <v>256</v>
      </c>
      <c r="D152" s="60">
        <v>5475</v>
      </c>
      <c r="E152" s="38">
        <v>6.47</v>
      </c>
      <c r="F152" s="39">
        <f t="shared" si="7"/>
        <v>846.21329211746524</v>
      </c>
      <c r="G152" s="40" t="s">
        <v>7</v>
      </c>
    </row>
    <row r="153" spans="1:7" x14ac:dyDescent="0.25">
      <c r="A153" s="35"/>
      <c r="B153" s="36" t="s">
        <v>257</v>
      </c>
      <c r="C153" s="36" t="s">
        <v>258</v>
      </c>
      <c r="D153" s="60">
        <v>1547</v>
      </c>
      <c r="E153" s="38">
        <v>20.88</v>
      </c>
      <c r="F153" s="39">
        <f t="shared" si="7"/>
        <v>74.090038314176255</v>
      </c>
      <c r="G153" s="40" t="s">
        <v>7</v>
      </c>
    </row>
    <row r="154" spans="1:7" x14ac:dyDescent="0.25">
      <c r="A154" s="35"/>
      <c r="B154" s="36" t="s">
        <v>259</v>
      </c>
      <c r="C154" s="36" t="s">
        <v>260</v>
      </c>
      <c r="D154" s="60">
        <v>1828</v>
      </c>
      <c r="E154" s="38">
        <v>39.33</v>
      </c>
      <c r="F154" s="39">
        <f t="shared" si="7"/>
        <v>46.478515128400716</v>
      </c>
      <c r="G154" s="40" t="s">
        <v>7</v>
      </c>
    </row>
    <row r="155" spans="1:7" x14ac:dyDescent="0.25">
      <c r="A155" s="35"/>
      <c r="B155" s="36" t="s">
        <v>261</v>
      </c>
      <c r="C155" s="36" t="s">
        <v>262</v>
      </c>
      <c r="D155" s="60">
        <v>3529</v>
      </c>
      <c r="E155" s="38">
        <v>14.31</v>
      </c>
      <c r="F155" s="39">
        <f t="shared" si="7"/>
        <v>246.61076170510131</v>
      </c>
      <c r="G155" s="40" t="s">
        <v>7</v>
      </c>
    </row>
    <row r="156" spans="1:7" x14ac:dyDescent="0.25">
      <c r="A156" s="35"/>
      <c r="B156" s="36" t="s">
        <v>263</v>
      </c>
      <c r="C156" s="36" t="s">
        <v>264</v>
      </c>
      <c r="D156" s="60">
        <v>696</v>
      </c>
      <c r="E156" s="38">
        <v>16.41</v>
      </c>
      <c r="F156" s="39">
        <f t="shared" si="7"/>
        <v>42.413162705667276</v>
      </c>
      <c r="G156" s="40" t="s">
        <v>59</v>
      </c>
    </row>
    <row r="157" spans="1:7" x14ac:dyDescent="0.25">
      <c r="A157" s="35"/>
      <c r="B157" s="36" t="s">
        <v>265</v>
      </c>
      <c r="C157" s="36" t="s">
        <v>266</v>
      </c>
      <c r="D157" s="60">
        <v>379</v>
      </c>
      <c r="E157" s="38">
        <v>10.24</v>
      </c>
      <c r="F157" s="39">
        <f t="shared" si="7"/>
        <v>37.01171875</v>
      </c>
      <c r="G157" s="40" t="s">
        <v>174</v>
      </c>
    </row>
    <row r="158" spans="1:7" x14ac:dyDescent="0.25">
      <c r="A158" s="35"/>
      <c r="B158" s="36" t="s">
        <v>267</v>
      </c>
      <c r="C158" s="36" t="s">
        <v>268</v>
      </c>
      <c r="D158" s="60">
        <v>2849</v>
      </c>
      <c r="E158" s="38">
        <v>41.66</v>
      </c>
      <c r="F158" s="39">
        <f t="shared" si="7"/>
        <v>68.386941910705715</v>
      </c>
      <c r="G158" s="40" t="s">
        <v>7</v>
      </c>
    </row>
    <row r="159" spans="1:7" x14ac:dyDescent="0.25">
      <c r="A159" s="35"/>
      <c r="B159" s="36" t="s">
        <v>269</v>
      </c>
      <c r="C159" s="36" t="s">
        <v>270</v>
      </c>
      <c r="D159" s="60">
        <v>34</v>
      </c>
      <c r="E159" s="38">
        <v>0.38</v>
      </c>
      <c r="F159" s="39">
        <f t="shared" si="7"/>
        <v>89.473684210526315</v>
      </c>
      <c r="G159" s="40" t="s">
        <v>174</v>
      </c>
    </row>
    <row r="160" spans="1:7" x14ac:dyDescent="0.25">
      <c r="A160" s="35"/>
      <c r="B160" s="36" t="s">
        <v>271</v>
      </c>
      <c r="C160" s="36" t="s">
        <v>272</v>
      </c>
      <c r="D160" s="60">
        <v>57</v>
      </c>
      <c r="E160" s="38">
        <v>31.69</v>
      </c>
      <c r="F160" s="39">
        <f t="shared" si="7"/>
        <v>1.79867466077627</v>
      </c>
      <c r="G160" s="40" t="s">
        <v>7</v>
      </c>
    </row>
    <row r="161" spans="1:7" x14ac:dyDescent="0.25">
      <c r="A161" s="35"/>
      <c r="B161" s="36" t="s">
        <v>273</v>
      </c>
      <c r="C161" s="36" t="s">
        <v>274</v>
      </c>
      <c r="D161" s="60">
        <v>694</v>
      </c>
      <c r="E161" s="38">
        <v>5.41</v>
      </c>
      <c r="F161" s="39">
        <f t="shared" si="7"/>
        <v>128.28096118299445</v>
      </c>
      <c r="G161" s="40" t="s">
        <v>7</v>
      </c>
    </row>
    <row r="162" spans="1:7" x14ac:dyDescent="0.25">
      <c r="A162" s="35"/>
      <c r="B162" s="36" t="s">
        <v>275</v>
      </c>
      <c r="C162" s="36" t="s">
        <v>276</v>
      </c>
      <c r="D162" s="60">
        <v>2084</v>
      </c>
      <c r="E162" s="38">
        <v>20.25</v>
      </c>
      <c r="F162" s="39">
        <f t="shared" si="7"/>
        <v>102.91358024691358</v>
      </c>
      <c r="G162" s="40" t="s">
        <v>7</v>
      </c>
    </row>
    <row r="163" spans="1:7" x14ac:dyDescent="0.25">
      <c r="A163" s="35"/>
      <c r="B163" s="36" t="s">
        <v>277</v>
      </c>
      <c r="C163" s="36" t="s">
        <v>278</v>
      </c>
      <c r="D163" s="60">
        <v>3275</v>
      </c>
      <c r="E163" s="38">
        <v>10.24</v>
      </c>
      <c r="F163" s="39">
        <f t="shared" si="7"/>
        <v>319.82421875</v>
      </c>
      <c r="G163" s="40" t="s">
        <v>7</v>
      </c>
    </row>
    <row r="164" spans="1:7" x14ac:dyDescent="0.25">
      <c r="A164" s="35"/>
      <c r="B164" s="36" t="s">
        <v>279</v>
      </c>
      <c r="C164" s="36" t="s">
        <v>280</v>
      </c>
      <c r="D164" s="60">
        <v>2725</v>
      </c>
      <c r="E164" s="38">
        <v>6.04</v>
      </c>
      <c r="F164" s="39">
        <f t="shared" si="7"/>
        <v>451.15894039735099</v>
      </c>
      <c r="G164" s="40" t="s">
        <v>7</v>
      </c>
    </row>
    <row r="165" spans="1:7" x14ac:dyDescent="0.25">
      <c r="A165" s="35"/>
      <c r="B165" s="36" t="s">
        <v>281</v>
      </c>
      <c r="C165" s="36" t="s">
        <v>282</v>
      </c>
      <c r="D165" s="60">
        <v>101</v>
      </c>
      <c r="E165" s="38">
        <v>0.1</v>
      </c>
      <c r="F165" s="39">
        <f t="shared" si="7"/>
        <v>1010</v>
      </c>
      <c r="G165" s="40" t="s">
        <v>283</v>
      </c>
    </row>
    <row r="166" spans="1:7" x14ac:dyDescent="0.25">
      <c r="A166" s="35"/>
      <c r="B166" s="36" t="s">
        <v>284</v>
      </c>
      <c r="C166" s="36" t="s">
        <v>285</v>
      </c>
      <c r="D166" s="60">
        <v>9001</v>
      </c>
      <c r="E166" s="38">
        <v>50.75</v>
      </c>
      <c r="F166" s="39">
        <f t="shared" si="7"/>
        <v>177.35960591133005</v>
      </c>
      <c r="G166" s="40" t="s">
        <v>7</v>
      </c>
    </row>
    <row r="167" spans="1:7" x14ac:dyDescent="0.25">
      <c r="A167" s="35"/>
      <c r="B167" s="36" t="s">
        <v>286</v>
      </c>
      <c r="C167" s="36" t="s">
        <v>287</v>
      </c>
      <c r="D167" s="60">
        <v>1029</v>
      </c>
      <c r="E167" s="38">
        <v>23.99</v>
      </c>
      <c r="F167" s="39">
        <f t="shared" si="7"/>
        <v>42.892872030012505</v>
      </c>
      <c r="G167" s="40" t="s">
        <v>7</v>
      </c>
    </row>
    <row r="168" spans="1:7" x14ac:dyDescent="0.25">
      <c r="A168" s="35"/>
      <c r="B168" s="36" t="s">
        <v>288</v>
      </c>
      <c r="C168" s="36" t="s">
        <v>289</v>
      </c>
      <c r="D168" s="60">
        <v>9424</v>
      </c>
      <c r="E168" s="38">
        <v>15.58</v>
      </c>
      <c r="F168" s="39">
        <f t="shared" si="7"/>
        <v>604.8780487804878</v>
      </c>
      <c r="G168" s="40" t="s">
        <v>7</v>
      </c>
    </row>
    <row r="169" spans="1:7" x14ac:dyDescent="0.25">
      <c r="A169" s="35"/>
      <c r="B169" s="36" t="s">
        <v>290</v>
      </c>
      <c r="C169" s="36" t="s">
        <v>291</v>
      </c>
      <c r="D169" s="60">
        <v>2367</v>
      </c>
      <c r="E169" s="38">
        <v>13.71</v>
      </c>
      <c r="F169" s="39">
        <f t="shared" si="7"/>
        <v>172.64770240700219</v>
      </c>
      <c r="G169" s="40" t="s">
        <v>7</v>
      </c>
    </row>
    <row r="170" spans="1:7" x14ac:dyDescent="0.25">
      <c r="A170" s="35"/>
      <c r="B170" s="36" t="s">
        <v>292</v>
      </c>
      <c r="C170" s="36" t="s">
        <v>293</v>
      </c>
      <c r="D170" s="60">
        <v>303</v>
      </c>
      <c r="E170" s="38">
        <v>16.62</v>
      </c>
      <c r="F170" s="39">
        <f t="shared" si="7"/>
        <v>18.231046931407942</v>
      </c>
      <c r="G170" s="40" t="s">
        <v>59</v>
      </c>
    </row>
    <row r="171" spans="1:7" x14ac:dyDescent="0.25">
      <c r="A171" s="35"/>
      <c r="B171" s="36" t="s">
        <v>294</v>
      </c>
      <c r="C171" s="36" t="s">
        <v>295</v>
      </c>
      <c r="D171" s="60">
        <v>2100</v>
      </c>
      <c r="E171" s="38">
        <v>7.53</v>
      </c>
      <c r="F171" s="39">
        <f t="shared" si="7"/>
        <v>278.88446215139442</v>
      </c>
      <c r="G171" s="40" t="s">
        <v>7</v>
      </c>
    </row>
    <row r="172" spans="1:7" x14ac:dyDescent="0.25">
      <c r="A172" s="35"/>
      <c r="B172" s="36" t="s">
        <v>296</v>
      </c>
      <c r="C172" s="36" t="s">
        <v>297</v>
      </c>
      <c r="D172" s="60">
        <v>7</v>
      </c>
      <c r="E172" s="38">
        <v>1.63</v>
      </c>
      <c r="F172" s="39">
        <f t="shared" si="7"/>
        <v>4.294478527607362</v>
      </c>
      <c r="G172" s="40" t="s">
        <v>174</v>
      </c>
    </row>
    <row r="173" spans="1:7" x14ac:dyDescent="0.25">
      <c r="A173" s="35"/>
      <c r="B173" s="36" t="s">
        <v>298</v>
      </c>
      <c r="C173" s="36" t="s">
        <v>299</v>
      </c>
      <c r="D173" s="60">
        <v>83</v>
      </c>
      <c r="E173" s="38">
        <v>12.04</v>
      </c>
      <c r="F173" s="39">
        <f t="shared" si="7"/>
        <v>6.8936877076411962</v>
      </c>
      <c r="G173" s="40" t="s">
        <v>174</v>
      </c>
    </row>
    <row r="174" spans="1:7" x14ac:dyDescent="0.25">
      <c r="A174" s="35"/>
      <c r="B174" s="36" t="s">
        <v>300</v>
      </c>
      <c r="C174" s="36" t="s">
        <v>301</v>
      </c>
      <c r="D174" s="60">
        <v>7623</v>
      </c>
      <c r="E174" s="38">
        <v>27.73</v>
      </c>
      <c r="F174" s="39">
        <f t="shared" si="7"/>
        <v>274.90082942661377</v>
      </c>
      <c r="G174" s="40" t="s">
        <v>7</v>
      </c>
    </row>
    <row r="175" spans="1:7" x14ac:dyDescent="0.25">
      <c r="A175" s="35"/>
      <c r="B175" s="36" t="s">
        <v>302</v>
      </c>
      <c r="C175" s="36" t="s">
        <v>303</v>
      </c>
      <c r="D175" s="60">
        <v>910</v>
      </c>
      <c r="E175" s="38">
        <v>7.42</v>
      </c>
      <c r="F175" s="39">
        <f t="shared" si="7"/>
        <v>122.64150943396227</v>
      </c>
      <c r="G175" s="40" t="s">
        <v>7</v>
      </c>
    </row>
    <row r="176" spans="1:7" x14ac:dyDescent="0.25">
      <c r="A176" s="35"/>
      <c r="B176" s="36" t="s">
        <v>304</v>
      </c>
      <c r="C176" s="36" t="s">
        <v>305</v>
      </c>
      <c r="D176" s="60">
        <v>85</v>
      </c>
      <c r="E176" s="38">
        <v>6.04</v>
      </c>
      <c r="F176" s="39">
        <f t="shared" si="7"/>
        <v>14.072847682119205</v>
      </c>
      <c r="G176" s="40" t="s">
        <v>174</v>
      </c>
    </row>
    <row r="177" spans="1:7" x14ac:dyDescent="0.25">
      <c r="A177" s="35"/>
      <c r="B177" s="36" t="s">
        <v>306</v>
      </c>
      <c r="C177" s="36" t="s">
        <v>307</v>
      </c>
      <c r="D177" s="60">
        <v>137</v>
      </c>
      <c r="E177" s="38">
        <v>7.63</v>
      </c>
      <c r="F177" s="39">
        <f t="shared" si="7"/>
        <v>17.955439056356489</v>
      </c>
      <c r="G177" s="40" t="s">
        <v>174</v>
      </c>
    </row>
    <row r="178" spans="1:7" x14ac:dyDescent="0.25">
      <c r="A178" s="35"/>
      <c r="B178" s="36" t="s">
        <v>308</v>
      </c>
      <c r="C178" s="36" t="s">
        <v>309</v>
      </c>
      <c r="D178" s="60">
        <v>5738</v>
      </c>
      <c r="E178" s="38">
        <v>68.56</v>
      </c>
      <c r="F178" s="39">
        <f t="shared" si="7"/>
        <v>83.693115519253212</v>
      </c>
      <c r="G178" s="40" t="s">
        <v>7</v>
      </c>
    </row>
    <row r="179" spans="1:7" x14ac:dyDescent="0.25">
      <c r="A179" s="35"/>
      <c r="B179" s="36" t="s">
        <v>310</v>
      </c>
      <c r="C179" s="36" t="s">
        <v>311</v>
      </c>
      <c r="D179" s="60">
        <v>2768</v>
      </c>
      <c r="E179" s="38">
        <v>9.1199999999999992</v>
      </c>
      <c r="F179" s="39">
        <f t="shared" si="7"/>
        <v>303.5087719298246</v>
      </c>
      <c r="G179" s="40" t="s">
        <v>7</v>
      </c>
    </row>
    <row r="180" spans="1:7" x14ac:dyDescent="0.25">
      <c r="A180" s="35"/>
      <c r="B180" s="36" t="s">
        <v>312</v>
      </c>
      <c r="C180" s="36" t="s">
        <v>313</v>
      </c>
      <c r="D180" s="60">
        <v>12052</v>
      </c>
      <c r="E180" s="38">
        <v>24.49</v>
      </c>
      <c r="F180" s="39">
        <f t="shared" si="7"/>
        <v>492.11923233973056</v>
      </c>
      <c r="G180" s="40" t="s">
        <v>7</v>
      </c>
    </row>
    <row r="181" spans="1:7" x14ac:dyDescent="0.25">
      <c r="A181" s="35"/>
      <c r="B181" s="36" t="s">
        <v>314</v>
      </c>
      <c r="C181" s="36" t="s">
        <v>315</v>
      </c>
      <c r="D181" s="60">
        <v>955</v>
      </c>
      <c r="E181" s="38">
        <v>22.26</v>
      </c>
      <c r="F181" s="39">
        <f t="shared" si="7"/>
        <v>42.902066486972146</v>
      </c>
      <c r="G181" s="40" t="s">
        <v>7</v>
      </c>
    </row>
    <row r="182" spans="1:7" x14ac:dyDescent="0.25">
      <c r="A182" s="35"/>
      <c r="B182" s="36" t="s">
        <v>316</v>
      </c>
      <c r="C182" s="36" t="s">
        <v>317</v>
      </c>
      <c r="D182" s="60">
        <v>5</v>
      </c>
      <c r="E182" s="38">
        <v>8.82</v>
      </c>
      <c r="F182" s="39">
        <f t="shared" si="7"/>
        <v>0.56689342403628118</v>
      </c>
      <c r="G182" s="40" t="s">
        <v>318</v>
      </c>
    </row>
    <row r="183" spans="1:7" x14ac:dyDescent="0.25">
      <c r="A183" s="35"/>
      <c r="B183" s="36" t="s">
        <v>319</v>
      </c>
      <c r="C183" s="36" t="s">
        <v>320</v>
      </c>
      <c r="D183" s="60">
        <v>2680</v>
      </c>
      <c r="E183" s="38">
        <v>6.32</v>
      </c>
      <c r="F183" s="39">
        <f t="shared" si="7"/>
        <v>424.05063291139237</v>
      </c>
      <c r="G183" s="40" t="s">
        <v>7</v>
      </c>
    </row>
    <row r="184" spans="1:7" x14ac:dyDescent="0.25">
      <c r="A184" s="35"/>
      <c r="B184" s="36" t="s">
        <v>321</v>
      </c>
      <c r="C184" s="36" t="s">
        <v>322</v>
      </c>
      <c r="D184" s="60">
        <v>174</v>
      </c>
      <c r="E184" s="38">
        <v>26.14</v>
      </c>
      <c r="F184" s="39">
        <f t="shared" si="7"/>
        <v>6.6564651874521807</v>
      </c>
      <c r="G184" s="40" t="s">
        <v>7</v>
      </c>
    </row>
    <row r="185" spans="1:7" x14ac:dyDescent="0.25">
      <c r="A185" s="35"/>
      <c r="B185" s="36" t="s">
        <v>323</v>
      </c>
      <c r="C185" s="36" t="s">
        <v>324</v>
      </c>
      <c r="D185" s="60">
        <v>2069</v>
      </c>
      <c r="E185" s="38">
        <v>14.44</v>
      </c>
      <c r="F185" s="39">
        <f t="shared" si="7"/>
        <v>143.28254847645431</v>
      </c>
      <c r="G185" s="40" t="s">
        <v>7</v>
      </c>
    </row>
    <row r="186" spans="1:7" x14ac:dyDescent="0.25">
      <c r="A186" s="35"/>
      <c r="B186" s="36" t="s">
        <v>325</v>
      </c>
      <c r="C186" s="36" t="s">
        <v>326</v>
      </c>
      <c r="D186" s="60">
        <v>4002</v>
      </c>
      <c r="E186" s="38">
        <v>34.57</v>
      </c>
      <c r="F186" s="39">
        <f t="shared" si="7"/>
        <v>115.76511426091987</v>
      </c>
      <c r="G186" s="40" t="s">
        <v>7</v>
      </c>
    </row>
    <row r="187" spans="1:7" x14ac:dyDescent="0.25">
      <c r="A187" s="35"/>
      <c r="B187" s="36" t="s">
        <v>327</v>
      </c>
      <c r="C187" s="36" t="s">
        <v>328</v>
      </c>
      <c r="D187" s="60">
        <v>1331</v>
      </c>
      <c r="E187" s="38">
        <v>51.18</v>
      </c>
      <c r="F187" s="39">
        <f t="shared" si="7"/>
        <v>26.006252442360296</v>
      </c>
      <c r="G187" s="40" t="s">
        <v>7</v>
      </c>
    </row>
    <row r="188" spans="1:7" x14ac:dyDescent="0.25">
      <c r="A188" s="35"/>
      <c r="B188" s="36" t="s">
        <v>329</v>
      </c>
      <c r="C188" s="36" t="s">
        <v>330</v>
      </c>
      <c r="D188" s="60">
        <v>720</v>
      </c>
      <c r="E188" s="38">
        <v>23.51</v>
      </c>
      <c r="F188" s="39">
        <f t="shared" si="7"/>
        <v>30.625265844321564</v>
      </c>
      <c r="G188" s="40" t="s">
        <v>7</v>
      </c>
    </row>
    <row r="189" spans="1:7" x14ac:dyDescent="0.25">
      <c r="A189" s="35"/>
      <c r="B189" s="36" t="s">
        <v>331</v>
      </c>
      <c r="C189" s="36" t="s">
        <v>332</v>
      </c>
      <c r="D189" s="60">
        <v>693</v>
      </c>
      <c r="E189" s="38">
        <v>37.520000000000003</v>
      </c>
      <c r="F189" s="39">
        <f t="shared" si="7"/>
        <v>18.470149253731343</v>
      </c>
      <c r="G189" s="40" t="s">
        <v>59</v>
      </c>
    </row>
    <row r="190" spans="1:7" x14ac:dyDescent="0.25">
      <c r="A190" s="35"/>
      <c r="B190" s="36" t="s">
        <v>333</v>
      </c>
      <c r="C190" s="36" t="s">
        <v>334</v>
      </c>
      <c r="D190" s="60">
        <v>5692</v>
      </c>
      <c r="E190" s="38">
        <v>28.3</v>
      </c>
      <c r="F190" s="39">
        <f t="shared" si="7"/>
        <v>201.13074204946997</v>
      </c>
      <c r="G190" s="40" t="s">
        <v>7</v>
      </c>
    </row>
    <row r="191" spans="1:7" x14ac:dyDescent="0.25">
      <c r="A191" s="35"/>
      <c r="B191" s="36" t="s">
        <v>335</v>
      </c>
      <c r="C191" s="36" t="s">
        <v>336</v>
      </c>
      <c r="D191" s="60">
        <v>250</v>
      </c>
      <c r="E191" s="38">
        <v>11.53</v>
      </c>
      <c r="F191" s="39">
        <f t="shared" si="7"/>
        <v>21.682567215958372</v>
      </c>
      <c r="G191" s="40" t="s">
        <v>59</v>
      </c>
    </row>
    <row r="192" spans="1:7" x14ac:dyDescent="0.25">
      <c r="A192" s="35"/>
      <c r="B192" s="36" t="s">
        <v>337</v>
      </c>
      <c r="C192" s="36" t="s">
        <v>338</v>
      </c>
      <c r="D192" s="60">
        <v>27</v>
      </c>
      <c r="E192" s="38">
        <v>7.76</v>
      </c>
      <c r="F192" s="39">
        <f t="shared" si="7"/>
        <v>3.4793814432989691</v>
      </c>
      <c r="G192" s="40" t="s">
        <v>318</v>
      </c>
    </row>
    <row r="193" spans="1:10" x14ac:dyDescent="0.25">
      <c r="A193" s="35"/>
      <c r="B193" s="36" t="s">
        <v>339</v>
      </c>
      <c r="C193" s="36" t="s">
        <v>340</v>
      </c>
      <c r="D193" s="60">
        <v>3938</v>
      </c>
      <c r="E193" s="38">
        <v>9.65</v>
      </c>
      <c r="F193" s="39">
        <f t="shared" si="7"/>
        <v>408.08290155440415</v>
      </c>
      <c r="G193" s="40" t="s">
        <v>7</v>
      </c>
    </row>
    <row r="194" spans="1:10" x14ac:dyDescent="0.25">
      <c r="A194" s="35"/>
      <c r="B194" s="36" t="s">
        <v>341</v>
      </c>
      <c r="C194" s="36" t="s">
        <v>342</v>
      </c>
      <c r="D194" s="60">
        <v>1778</v>
      </c>
      <c r="E194" s="38">
        <v>16.170000000000002</v>
      </c>
      <c r="F194" s="39">
        <f t="shared" si="7"/>
        <v>109.95670995670994</v>
      </c>
      <c r="G194" s="40" t="s">
        <v>7</v>
      </c>
    </row>
    <row r="195" spans="1:10" x14ac:dyDescent="0.25">
      <c r="A195" s="35"/>
      <c r="B195" s="36" t="s">
        <v>343</v>
      </c>
      <c r="C195" s="36" t="s">
        <v>344</v>
      </c>
      <c r="D195" s="60">
        <v>9342</v>
      </c>
      <c r="E195" s="38">
        <v>11.45</v>
      </c>
      <c r="F195" s="39">
        <f t="shared" si="7"/>
        <v>815.89519650655029</v>
      </c>
      <c r="G195" s="40" t="s">
        <v>7</v>
      </c>
    </row>
    <row r="196" spans="1:10" s="5" customFormat="1" x14ac:dyDescent="0.25">
      <c r="A196" s="41" t="s">
        <v>1414</v>
      </c>
      <c r="B196" s="42"/>
      <c r="C196" s="42"/>
      <c r="D196" s="56">
        <f>SUM(D145:D195)</f>
        <v>150676</v>
      </c>
      <c r="E196" s="44">
        <f>SUM(E145:E195)</f>
        <v>933.23</v>
      </c>
      <c r="F196" s="45">
        <f t="shared" si="7"/>
        <v>161.45644696377099</v>
      </c>
      <c r="G196" s="45"/>
      <c r="J196" s="1"/>
    </row>
    <row r="197" spans="1:10" s="5" customFormat="1" x14ac:dyDescent="0.25">
      <c r="A197" s="17"/>
      <c r="B197" s="18"/>
      <c r="C197" s="18"/>
      <c r="D197" s="19"/>
      <c r="E197" s="20"/>
      <c r="F197" s="21"/>
      <c r="G197" s="22"/>
    </row>
    <row r="198" spans="1:10" s="5" customFormat="1" x14ac:dyDescent="0.25">
      <c r="A198" s="71" t="s">
        <v>1415</v>
      </c>
      <c r="B198" s="71"/>
      <c r="C198" s="71"/>
      <c r="D198" s="71"/>
      <c r="E198" s="71"/>
      <c r="F198" s="71"/>
      <c r="G198" s="71"/>
    </row>
    <row r="199" spans="1:10" x14ac:dyDescent="0.25">
      <c r="A199" s="11"/>
      <c r="B199" s="12" t="s">
        <v>345</v>
      </c>
      <c r="C199" s="12" t="s">
        <v>346</v>
      </c>
      <c r="D199" s="57">
        <v>1283</v>
      </c>
      <c r="E199" s="14">
        <v>78.400000000000006</v>
      </c>
      <c r="F199" s="15">
        <f>SUM(D199/E199)</f>
        <v>16.364795918367346</v>
      </c>
      <c r="G199" s="16" t="s">
        <v>7</v>
      </c>
      <c r="J199" s="5"/>
    </row>
    <row r="200" spans="1:10" x14ac:dyDescent="0.25">
      <c r="A200" s="11"/>
      <c r="B200" s="12" t="s">
        <v>347</v>
      </c>
      <c r="C200" s="12" t="s">
        <v>348</v>
      </c>
      <c r="D200" s="57">
        <v>1565</v>
      </c>
      <c r="E200" s="14">
        <v>57.35</v>
      </c>
      <c r="F200" s="15">
        <f t="shared" ref="F200:F220" si="8">SUM(D200/E200)</f>
        <v>27.288578901482126</v>
      </c>
      <c r="G200" s="16" t="s">
        <v>7</v>
      </c>
    </row>
    <row r="201" spans="1:10" x14ac:dyDescent="0.25">
      <c r="A201" s="11"/>
      <c r="B201" s="12" t="s">
        <v>349</v>
      </c>
      <c r="C201" s="12" t="s">
        <v>350</v>
      </c>
      <c r="D201" s="57">
        <v>2960</v>
      </c>
      <c r="E201" s="14">
        <v>10.47</v>
      </c>
      <c r="F201" s="15">
        <f t="shared" si="8"/>
        <v>282.71251193887298</v>
      </c>
      <c r="G201" s="16" t="s">
        <v>7</v>
      </c>
    </row>
    <row r="202" spans="1:10" x14ac:dyDescent="0.25">
      <c r="A202" s="11"/>
      <c r="B202" s="12" t="s">
        <v>351</v>
      </c>
      <c r="C202" s="12" t="s">
        <v>352</v>
      </c>
      <c r="D202" s="61">
        <v>29795</v>
      </c>
      <c r="E202" s="14">
        <v>38.94</v>
      </c>
      <c r="F202" s="15">
        <f t="shared" si="8"/>
        <v>765.15151515151524</v>
      </c>
      <c r="G202" s="16" t="s">
        <v>7</v>
      </c>
    </row>
    <row r="203" spans="1:10" x14ac:dyDescent="0.25">
      <c r="A203" s="11"/>
      <c r="B203" s="12" t="s">
        <v>353</v>
      </c>
      <c r="C203" s="12" t="s">
        <v>354</v>
      </c>
      <c r="D203" s="57">
        <v>2249</v>
      </c>
      <c r="E203" s="14">
        <v>10.029999999999999</v>
      </c>
      <c r="F203" s="15">
        <f t="shared" si="8"/>
        <v>224.22731804586243</v>
      </c>
      <c r="G203" s="16" t="s">
        <v>7</v>
      </c>
    </row>
    <row r="204" spans="1:10" x14ac:dyDescent="0.25">
      <c r="A204" s="11"/>
      <c r="B204" s="12" t="s">
        <v>355</v>
      </c>
      <c r="C204" s="12" t="s">
        <v>356</v>
      </c>
      <c r="D204" s="57">
        <v>2193</v>
      </c>
      <c r="E204" s="14">
        <v>5.41</v>
      </c>
      <c r="F204" s="15">
        <f t="shared" si="8"/>
        <v>405.36044362292051</v>
      </c>
      <c r="G204" s="16" t="s">
        <v>7</v>
      </c>
    </row>
    <row r="205" spans="1:10" x14ac:dyDescent="0.25">
      <c r="A205" s="11"/>
      <c r="B205" s="12" t="s">
        <v>357</v>
      </c>
      <c r="C205" s="12" t="s">
        <v>358</v>
      </c>
      <c r="D205" s="57">
        <v>1261</v>
      </c>
      <c r="E205" s="14">
        <v>2.97</v>
      </c>
      <c r="F205" s="15">
        <f t="shared" si="8"/>
        <v>424.57912457912454</v>
      </c>
      <c r="G205" s="16" t="s">
        <v>7</v>
      </c>
    </row>
    <row r="206" spans="1:10" x14ac:dyDescent="0.25">
      <c r="A206" s="11"/>
      <c r="B206" s="12" t="s">
        <v>359</v>
      </c>
      <c r="C206" s="12" t="s">
        <v>360</v>
      </c>
      <c r="D206" s="57">
        <v>4219</v>
      </c>
      <c r="E206" s="14">
        <v>55.23</v>
      </c>
      <c r="F206" s="15">
        <f t="shared" si="8"/>
        <v>76.389643309795403</v>
      </c>
      <c r="G206" s="16" t="s">
        <v>7</v>
      </c>
    </row>
    <row r="207" spans="1:10" x14ac:dyDescent="0.25">
      <c r="A207" s="11"/>
      <c r="B207" s="12" t="s">
        <v>361</v>
      </c>
      <c r="C207" s="12" t="s">
        <v>362</v>
      </c>
      <c r="D207" s="57">
        <v>1333</v>
      </c>
      <c r="E207" s="14">
        <v>2.25</v>
      </c>
      <c r="F207" s="15">
        <f t="shared" si="8"/>
        <v>592.44444444444446</v>
      </c>
      <c r="G207" s="16" t="s">
        <v>7</v>
      </c>
    </row>
    <row r="208" spans="1:10" x14ac:dyDescent="0.25">
      <c r="A208" s="11"/>
      <c r="B208" s="12" t="s">
        <v>363</v>
      </c>
      <c r="C208" s="12" t="s">
        <v>364</v>
      </c>
      <c r="D208" s="57">
        <v>1837</v>
      </c>
      <c r="E208" s="14">
        <v>5.26</v>
      </c>
      <c r="F208" s="15">
        <f t="shared" si="8"/>
        <v>349.23954372623575</v>
      </c>
      <c r="G208" s="16" t="s">
        <v>7</v>
      </c>
    </row>
    <row r="209" spans="1:10" x14ac:dyDescent="0.25">
      <c r="A209" s="11"/>
      <c r="B209" s="12" t="s">
        <v>365</v>
      </c>
      <c r="C209" s="12" t="s">
        <v>366</v>
      </c>
      <c r="D209" s="57">
        <v>4622</v>
      </c>
      <c r="E209" s="14">
        <v>24.23</v>
      </c>
      <c r="F209" s="15">
        <f t="shared" si="8"/>
        <v>190.75526207181181</v>
      </c>
      <c r="G209" s="16" t="s">
        <v>7</v>
      </c>
    </row>
    <row r="210" spans="1:10" x14ac:dyDescent="0.25">
      <c r="A210" s="11"/>
      <c r="B210" s="12" t="s">
        <v>367</v>
      </c>
      <c r="C210" s="12" t="s">
        <v>368</v>
      </c>
      <c r="D210" s="57">
        <v>2912</v>
      </c>
      <c r="E210" s="14">
        <v>28.26</v>
      </c>
      <c r="F210" s="15">
        <f t="shared" si="8"/>
        <v>103.04317055909412</v>
      </c>
      <c r="G210" s="16" t="s">
        <v>7</v>
      </c>
    </row>
    <row r="211" spans="1:10" x14ac:dyDescent="0.25">
      <c r="A211" s="11"/>
      <c r="B211" s="12" t="s">
        <v>369</v>
      </c>
      <c r="C211" s="12" t="s">
        <v>370</v>
      </c>
      <c r="D211" s="57">
        <v>3333</v>
      </c>
      <c r="E211" s="14">
        <v>25.71</v>
      </c>
      <c r="F211" s="15">
        <f t="shared" si="8"/>
        <v>129.63827304550759</v>
      </c>
      <c r="G211" s="16" t="s">
        <v>7</v>
      </c>
    </row>
    <row r="212" spans="1:10" x14ac:dyDescent="0.25">
      <c r="A212" s="11"/>
      <c r="B212" s="12" t="s">
        <v>371</v>
      </c>
      <c r="C212" s="12" t="s">
        <v>372</v>
      </c>
      <c r="D212" s="57"/>
      <c r="E212" s="14">
        <v>0.1</v>
      </c>
      <c r="F212" s="15">
        <f t="shared" si="8"/>
        <v>0</v>
      </c>
      <c r="G212" s="16">
        <v>0</v>
      </c>
    </row>
    <row r="213" spans="1:10" x14ac:dyDescent="0.25">
      <c r="A213" s="11"/>
      <c r="B213" s="12" t="s">
        <v>373</v>
      </c>
      <c r="C213" s="12" t="s">
        <v>374</v>
      </c>
      <c r="D213" s="57">
        <v>6592</v>
      </c>
      <c r="E213" s="14">
        <v>16.75</v>
      </c>
      <c r="F213" s="15">
        <f t="shared" si="8"/>
        <v>393.55223880597015</v>
      </c>
      <c r="G213" s="16" t="s">
        <v>7</v>
      </c>
    </row>
    <row r="214" spans="1:10" x14ac:dyDescent="0.25">
      <c r="A214" s="11"/>
      <c r="B214" s="12" t="s">
        <v>375</v>
      </c>
      <c r="C214" s="12" t="s">
        <v>376</v>
      </c>
      <c r="D214" s="57">
        <v>1965</v>
      </c>
      <c r="E214" s="14">
        <v>5.04</v>
      </c>
      <c r="F214" s="15">
        <f t="shared" si="8"/>
        <v>389.88095238095235</v>
      </c>
      <c r="G214" s="16" t="s">
        <v>7</v>
      </c>
    </row>
    <row r="215" spans="1:10" x14ac:dyDescent="0.25">
      <c r="A215" s="11"/>
      <c r="B215" s="12" t="s">
        <v>377</v>
      </c>
      <c r="C215" s="12" t="s">
        <v>378</v>
      </c>
      <c r="D215" s="57">
        <v>5526</v>
      </c>
      <c r="E215" s="14">
        <v>33.18</v>
      </c>
      <c r="F215" s="15">
        <f t="shared" si="8"/>
        <v>166.54611211573237</v>
      </c>
      <c r="G215" s="16" t="s">
        <v>7</v>
      </c>
    </row>
    <row r="216" spans="1:10" x14ac:dyDescent="0.25">
      <c r="A216" s="11"/>
      <c r="B216" s="12" t="s">
        <v>379</v>
      </c>
      <c r="C216" s="12" t="s">
        <v>380</v>
      </c>
      <c r="D216" s="57">
        <v>3588</v>
      </c>
      <c r="E216" s="14">
        <v>12.3</v>
      </c>
      <c r="F216" s="15">
        <f t="shared" si="8"/>
        <v>291.70731707317071</v>
      </c>
      <c r="G216" s="16" t="s">
        <v>7</v>
      </c>
    </row>
    <row r="217" spans="1:10" x14ac:dyDescent="0.25">
      <c r="A217" s="11"/>
      <c r="B217" s="12" t="s">
        <v>381</v>
      </c>
      <c r="C217" s="12" t="s">
        <v>382</v>
      </c>
      <c r="D217" s="57">
        <v>1718</v>
      </c>
      <c r="E217" s="14">
        <v>4.24</v>
      </c>
      <c r="F217" s="15">
        <f t="shared" si="8"/>
        <v>405.18867924528303</v>
      </c>
      <c r="G217" s="16" t="s">
        <v>7</v>
      </c>
    </row>
    <row r="218" spans="1:10" x14ac:dyDescent="0.25">
      <c r="A218" s="11"/>
      <c r="B218" s="12" t="s">
        <v>383</v>
      </c>
      <c r="C218" s="12" t="s">
        <v>384</v>
      </c>
      <c r="D218" s="57">
        <v>6162</v>
      </c>
      <c r="E218" s="14">
        <v>20.67</v>
      </c>
      <c r="F218" s="15">
        <f t="shared" si="8"/>
        <v>298.11320754716979</v>
      </c>
      <c r="G218" s="16" t="s">
        <v>7</v>
      </c>
    </row>
    <row r="219" spans="1:10" x14ac:dyDescent="0.25">
      <c r="A219" s="11"/>
      <c r="B219" s="12" t="s">
        <v>385</v>
      </c>
      <c r="C219" s="12" t="s">
        <v>386</v>
      </c>
      <c r="D219" s="57">
        <v>9848</v>
      </c>
      <c r="E219" s="14">
        <v>36.51</v>
      </c>
      <c r="F219" s="15">
        <f t="shared" si="8"/>
        <v>269.73431936455768</v>
      </c>
      <c r="G219" s="16" t="s">
        <v>7</v>
      </c>
    </row>
    <row r="220" spans="1:10" s="5" customFormat="1" x14ac:dyDescent="0.25">
      <c r="A220" s="17" t="s">
        <v>1416</v>
      </c>
      <c r="B220" s="18"/>
      <c r="C220" s="18"/>
      <c r="D220" s="54">
        <f>SUM(D199:D219)</f>
        <v>94961</v>
      </c>
      <c r="E220" s="23">
        <f>SUM(E199:E219)</f>
        <v>473.30000000000007</v>
      </c>
      <c r="F220" s="21">
        <f t="shared" si="8"/>
        <v>200.63596027889284</v>
      </c>
      <c r="G220" s="22"/>
      <c r="J220" s="1"/>
    </row>
    <row r="221" spans="1:10" s="5" customFormat="1" x14ac:dyDescent="0.25">
      <c r="A221" s="17"/>
      <c r="B221" s="18"/>
      <c r="C221" s="18"/>
      <c r="D221" s="19"/>
      <c r="E221" s="20"/>
      <c r="F221" s="21"/>
      <c r="G221" s="22"/>
    </row>
    <row r="222" spans="1:10" s="5" customFormat="1" x14ac:dyDescent="0.25">
      <c r="A222" s="73" t="s">
        <v>1417</v>
      </c>
      <c r="B222" s="73"/>
      <c r="C222" s="73"/>
      <c r="D222" s="73"/>
      <c r="E222" s="73"/>
      <c r="F222" s="73"/>
      <c r="G222" s="73"/>
    </row>
    <row r="223" spans="1:10" x14ac:dyDescent="0.25">
      <c r="A223" s="35"/>
      <c r="B223" s="36" t="s">
        <v>387</v>
      </c>
      <c r="C223" s="36" t="s">
        <v>388</v>
      </c>
      <c r="D223" s="60">
        <v>602</v>
      </c>
      <c r="E223" s="38">
        <v>59.15</v>
      </c>
      <c r="F223" s="39">
        <f>SUM(D223/E223)</f>
        <v>10.177514792899409</v>
      </c>
      <c r="G223" s="40" t="s">
        <v>7</v>
      </c>
      <c r="J223" s="5"/>
    </row>
    <row r="224" spans="1:10" x14ac:dyDescent="0.25">
      <c r="A224" s="35"/>
      <c r="B224" s="36" t="s">
        <v>389</v>
      </c>
      <c r="C224" s="36" t="s">
        <v>390</v>
      </c>
      <c r="D224" s="60">
        <v>505</v>
      </c>
      <c r="E224" s="38">
        <v>58.26</v>
      </c>
      <c r="F224" s="39">
        <f t="shared" ref="F224:F250" si="9">SUM(D224/E224)</f>
        <v>8.6680398214898737</v>
      </c>
      <c r="G224" s="40" t="s">
        <v>7</v>
      </c>
    </row>
    <row r="225" spans="1:7" x14ac:dyDescent="0.25">
      <c r="A225" s="35"/>
      <c r="B225" s="36" t="s">
        <v>391</v>
      </c>
      <c r="C225" s="36" t="s">
        <v>392</v>
      </c>
      <c r="D225" s="60">
        <v>803</v>
      </c>
      <c r="E225" s="38">
        <v>141.28</v>
      </c>
      <c r="F225" s="39">
        <f t="shared" si="9"/>
        <v>5.683748584371461</v>
      </c>
      <c r="G225" s="40" t="s">
        <v>7</v>
      </c>
    </row>
    <row r="226" spans="1:7" x14ac:dyDescent="0.25">
      <c r="A226" s="35"/>
      <c r="B226" s="36" t="s">
        <v>393</v>
      </c>
      <c r="C226" s="36" t="s">
        <v>394</v>
      </c>
      <c r="D226" s="60">
        <v>719</v>
      </c>
      <c r="E226" s="38">
        <v>109.24</v>
      </c>
      <c r="F226" s="39">
        <f t="shared" si="9"/>
        <v>6.5818381545221536</v>
      </c>
      <c r="G226" s="40" t="s">
        <v>7</v>
      </c>
    </row>
    <row r="227" spans="1:7" x14ac:dyDescent="0.25">
      <c r="A227" s="35"/>
      <c r="B227" s="36" t="s">
        <v>395</v>
      </c>
      <c r="C227" s="36" t="s">
        <v>396</v>
      </c>
      <c r="D227" s="60">
        <v>360</v>
      </c>
      <c r="E227" s="38">
        <v>77.849999999999994</v>
      </c>
      <c r="F227" s="39">
        <f t="shared" si="9"/>
        <v>4.6242774566473992</v>
      </c>
      <c r="G227" s="40" t="s">
        <v>7</v>
      </c>
    </row>
    <row r="228" spans="1:7" x14ac:dyDescent="0.25">
      <c r="A228" s="35"/>
      <c r="B228" s="36" t="s">
        <v>397</v>
      </c>
      <c r="C228" s="36" t="s">
        <v>398</v>
      </c>
      <c r="D228" s="60">
        <v>2023</v>
      </c>
      <c r="E228" s="38">
        <v>16.510000000000002</v>
      </c>
      <c r="F228" s="39">
        <f t="shared" si="9"/>
        <v>122.53179890975166</v>
      </c>
      <c r="G228" s="40" t="s">
        <v>7</v>
      </c>
    </row>
    <row r="229" spans="1:7" x14ac:dyDescent="0.25">
      <c r="A229" s="35"/>
      <c r="B229" s="36" t="s">
        <v>399</v>
      </c>
      <c r="C229" s="36" t="s">
        <v>400</v>
      </c>
      <c r="D229" s="60">
        <v>1701</v>
      </c>
      <c r="E229" s="38">
        <v>30.99</v>
      </c>
      <c r="F229" s="39">
        <f t="shared" si="9"/>
        <v>54.888673765730886</v>
      </c>
      <c r="G229" s="40" t="s">
        <v>7</v>
      </c>
    </row>
    <row r="230" spans="1:7" x14ac:dyDescent="0.25">
      <c r="A230" s="35"/>
      <c r="B230" s="36" t="s">
        <v>401</v>
      </c>
      <c r="C230" s="36" t="s">
        <v>402</v>
      </c>
      <c r="D230" s="60">
        <v>1300</v>
      </c>
      <c r="E230" s="38">
        <v>67.16</v>
      </c>
      <c r="F230" s="39">
        <f t="shared" si="9"/>
        <v>19.356759976176296</v>
      </c>
      <c r="G230" s="40" t="s">
        <v>7</v>
      </c>
    </row>
    <row r="231" spans="1:7" x14ac:dyDescent="0.25">
      <c r="A231" s="35"/>
      <c r="B231" s="36" t="s">
        <v>403</v>
      </c>
      <c r="C231" s="36" t="s">
        <v>404</v>
      </c>
      <c r="D231" s="60">
        <v>2141</v>
      </c>
      <c r="E231" s="38">
        <v>53.27</v>
      </c>
      <c r="F231" s="39">
        <f t="shared" si="9"/>
        <v>40.191477379388019</v>
      </c>
      <c r="G231" s="40" t="s">
        <v>7</v>
      </c>
    </row>
    <row r="232" spans="1:7" x14ac:dyDescent="0.25">
      <c r="A232" s="35"/>
      <c r="B232" s="36" t="s">
        <v>405</v>
      </c>
      <c r="C232" s="36" t="s">
        <v>406</v>
      </c>
      <c r="D232" s="60">
        <v>1131</v>
      </c>
      <c r="E232" s="38">
        <v>70.62</v>
      </c>
      <c r="F232" s="39">
        <f t="shared" si="9"/>
        <v>16.015293118096857</v>
      </c>
      <c r="G232" s="40" t="s">
        <v>7</v>
      </c>
    </row>
    <row r="233" spans="1:7" x14ac:dyDescent="0.25">
      <c r="A233" s="35"/>
      <c r="B233" s="36" t="s">
        <v>407</v>
      </c>
      <c r="C233" s="36" t="s">
        <v>408</v>
      </c>
      <c r="D233" s="60">
        <v>437</v>
      </c>
      <c r="E233" s="38">
        <v>77.61</v>
      </c>
      <c r="F233" s="39">
        <f t="shared" si="9"/>
        <v>5.6307176910191989</v>
      </c>
      <c r="G233" s="40" t="s">
        <v>7</v>
      </c>
    </row>
    <row r="234" spans="1:7" x14ac:dyDescent="0.25">
      <c r="A234" s="35"/>
      <c r="B234" s="36" t="s">
        <v>409</v>
      </c>
      <c r="C234" s="36" t="s">
        <v>410</v>
      </c>
      <c r="D234" s="60">
        <v>1452</v>
      </c>
      <c r="E234" s="38">
        <v>36.840000000000003</v>
      </c>
      <c r="F234" s="39">
        <f t="shared" si="9"/>
        <v>39.413680781758956</v>
      </c>
      <c r="G234" s="40" t="s">
        <v>7</v>
      </c>
    </row>
    <row r="235" spans="1:7" x14ac:dyDescent="0.25">
      <c r="A235" s="35"/>
      <c r="B235" s="36" t="s">
        <v>411</v>
      </c>
      <c r="C235" s="36" t="s">
        <v>412</v>
      </c>
      <c r="D235" s="60">
        <v>750</v>
      </c>
      <c r="E235" s="38">
        <v>58.26</v>
      </c>
      <c r="F235" s="39">
        <f t="shared" si="9"/>
        <v>12.873326467559219</v>
      </c>
      <c r="G235" s="40" t="s">
        <v>7</v>
      </c>
    </row>
    <row r="236" spans="1:7" x14ac:dyDescent="0.25">
      <c r="A236" s="35"/>
      <c r="B236" s="36" t="s">
        <v>413</v>
      </c>
      <c r="C236" s="36" t="s">
        <v>414</v>
      </c>
      <c r="D236" s="60">
        <v>1069</v>
      </c>
      <c r="E236" s="38">
        <v>76.11</v>
      </c>
      <c r="F236" s="39">
        <f t="shared" si="9"/>
        <v>14.04546051767179</v>
      </c>
      <c r="G236" s="40" t="s">
        <v>7</v>
      </c>
    </row>
    <row r="237" spans="1:7" x14ac:dyDescent="0.25">
      <c r="A237" s="35"/>
      <c r="B237" s="36" t="s">
        <v>415</v>
      </c>
      <c r="C237" s="36" t="s">
        <v>416</v>
      </c>
      <c r="D237" s="60">
        <v>772</v>
      </c>
      <c r="E237" s="38">
        <v>73.31</v>
      </c>
      <c r="F237" s="39">
        <f t="shared" si="9"/>
        <v>10.530623380166416</v>
      </c>
      <c r="G237" s="40" t="s">
        <v>7</v>
      </c>
    </row>
    <row r="238" spans="1:7" x14ac:dyDescent="0.25">
      <c r="A238" s="35"/>
      <c r="B238" s="36" t="s">
        <v>417</v>
      </c>
      <c r="C238" s="36" t="s">
        <v>418</v>
      </c>
      <c r="D238" s="60">
        <v>2055</v>
      </c>
      <c r="E238" s="38">
        <v>79.61</v>
      </c>
      <c r="F238" s="39">
        <f t="shared" si="9"/>
        <v>25.813340032659212</v>
      </c>
      <c r="G238" s="40" t="s">
        <v>7</v>
      </c>
    </row>
    <row r="239" spans="1:7" x14ac:dyDescent="0.25">
      <c r="A239" s="35"/>
      <c r="B239" s="36" t="s">
        <v>419</v>
      </c>
      <c r="C239" s="36" t="s">
        <v>420</v>
      </c>
      <c r="D239" s="60">
        <v>4617</v>
      </c>
      <c r="E239" s="38">
        <v>18.38</v>
      </c>
      <c r="F239" s="39">
        <f t="shared" si="9"/>
        <v>251.19695321001089</v>
      </c>
      <c r="G239" s="40" t="s">
        <v>7</v>
      </c>
    </row>
    <row r="240" spans="1:7" x14ac:dyDescent="0.25">
      <c r="A240" s="35"/>
      <c r="B240" s="36" t="s">
        <v>421</v>
      </c>
      <c r="C240" s="36" t="s">
        <v>422</v>
      </c>
      <c r="D240" s="60">
        <v>556</v>
      </c>
      <c r="E240" s="38">
        <v>57.45</v>
      </c>
      <c r="F240" s="39">
        <f t="shared" si="9"/>
        <v>9.677980852915578</v>
      </c>
      <c r="G240" s="40" t="s">
        <v>7</v>
      </c>
    </row>
    <row r="241" spans="1:10" x14ac:dyDescent="0.25">
      <c r="A241" s="35"/>
      <c r="B241" s="36" t="s">
        <v>423</v>
      </c>
      <c r="C241" s="36" t="s">
        <v>424</v>
      </c>
      <c r="D241" s="60">
        <v>4832</v>
      </c>
      <c r="E241" s="38">
        <v>48.87</v>
      </c>
      <c r="F241" s="39">
        <f t="shared" si="9"/>
        <v>98.874565172907722</v>
      </c>
      <c r="G241" s="40" t="s">
        <v>7</v>
      </c>
    </row>
    <row r="242" spans="1:10" x14ac:dyDescent="0.25">
      <c r="A242" s="35"/>
      <c r="B242" s="36" t="s">
        <v>425</v>
      </c>
      <c r="C242" s="36" t="s">
        <v>426</v>
      </c>
      <c r="D242" s="60">
        <v>439</v>
      </c>
      <c r="E242" s="38">
        <v>61.84</v>
      </c>
      <c r="F242" s="39">
        <f t="shared" si="9"/>
        <v>7.0989650711513583</v>
      </c>
      <c r="G242" s="40" t="s">
        <v>7</v>
      </c>
    </row>
    <row r="243" spans="1:10" x14ac:dyDescent="0.25">
      <c r="A243" s="35"/>
      <c r="B243" s="36" t="s">
        <v>427</v>
      </c>
      <c r="C243" s="36" t="s">
        <v>428</v>
      </c>
      <c r="D243" s="60">
        <v>523</v>
      </c>
      <c r="E243" s="38">
        <v>118.57</v>
      </c>
      <c r="F243" s="39">
        <f t="shared" si="9"/>
        <v>4.4108965168255043</v>
      </c>
      <c r="G243" s="40" t="s">
        <v>7</v>
      </c>
    </row>
    <row r="244" spans="1:10" x14ac:dyDescent="0.25">
      <c r="A244" s="35"/>
      <c r="B244" s="36" t="s">
        <v>429</v>
      </c>
      <c r="C244" s="36" t="s">
        <v>430</v>
      </c>
      <c r="D244" s="60">
        <v>150</v>
      </c>
      <c r="E244" s="38">
        <v>29.49</v>
      </c>
      <c r="F244" s="39">
        <f t="shared" si="9"/>
        <v>5.0864699898270604</v>
      </c>
      <c r="G244" s="40" t="s">
        <v>7</v>
      </c>
    </row>
    <row r="245" spans="1:10" x14ac:dyDescent="0.25">
      <c r="A245" s="35"/>
      <c r="B245" s="36" t="s">
        <v>431</v>
      </c>
      <c r="C245" s="36" t="s">
        <v>432</v>
      </c>
      <c r="D245" s="60">
        <v>436</v>
      </c>
      <c r="E245" s="38">
        <v>98.98</v>
      </c>
      <c r="F245" s="39">
        <f t="shared" si="9"/>
        <v>4.4049302889472619</v>
      </c>
      <c r="G245" s="40" t="s">
        <v>7</v>
      </c>
    </row>
    <row r="246" spans="1:10" x14ac:dyDescent="0.25">
      <c r="A246" s="35"/>
      <c r="B246" s="36" t="s">
        <v>433</v>
      </c>
      <c r="C246" s="36" t="s">
        <v>434</v>
      </c>
      <c r="D246" s="60">
        <v>987</v>
      </c>
      <c r="E246" s="38">
        <v>35.81</v>
      </c>
      <c r="F246" s="39">
        <f t="shared" si="9"/>
        <v>27.562133482267523</v>
      </c>
      <c r="G246" s="40" t="s">
        <v>7</v>
      </c>
    </row>
    <row r="247" spans="1:10" x14ac:dyDescent="0.25">
      <c r="A247" s="35"/>
      <c r="B247" s="36" t="s">
        <v>435</v>
      </c>
      <c r="C247" s="36" t="s">
        <v>436</v>
      </c>
      <c r="D247" s="60">
        <v>1338</v>
      </c>
      <c r="E247" s="38">
        <v>46.68</v>
      </c>
      <c r="F247" s="39">
        <f t="shared" si="9"/>
        <v>28.66323907455013</v>
      </c>
      <c r="G247" s="40" t="s">
        <v>7</v>
      </c>
    </row>
    <row r="248" spans="1:10" x14ac:dyDescent="0.25">
      <c r="A248" s="35"/>
      <c r="B248" s="36" t="s">
        <v>437</v>
      </c>
      <c r="C248" s="36" t="s">
        <v>438</v>
      </c>
      <c r="D248" s="60">
        <v>1628</v>
      </c>
      <c r="E248" s="38">
        <v>146.94</v>
      </c>
      <c r="F248" s="39">
        <f t="shared" si="9"/>
        <v>11.07935211651014</v>
      </c>
      <c r="G248" s="40" t="s">
        <v>7</v>
      </c>
    </row>
    <row r="249" spans="1:10" x14ac:dyDescent="0.25">
      <c r="A249" s="35"/>
      <c r="B249" s="36" t="s">
        <v>439</v>
      </c>
      <c r="C249" s="36" t="s">
        <v>440</v>
      </c>
      <c r="D249" s="60">
        <v>637</v>
      </c>
      <c r="E249" s="38">
        <v>41.93</v>
      </c>
      <c r="F249" s="39">
        <f t="shared" si="9"/>
        <v>15.191986644407345</v>
      </c>
      <c r="G249" s="40" t="s">
        <v>7</v>
      </c>
    </row>
    <row r="250" spans="1:10" s="5" customFormat="1" x14ac:dyDescent="0.25">
      <c r="A250" s="41" t="s">
        <v>1418</v>
      </c>
      <c r="B250" s="42"/>
      <c r="C250" s="42"/>
      <c r="D250" s="56">
        <f>SUM(D223:D249)</f>
        <v>33963</v>
      </c>
      <c r="E250" s="44">
        <f>SUM(E223:E249)</f>
        <v>1791.01</v>
      </c>
      <c r="F250" s="45">
        <f t="shared" si="9"/>
        <v>18.963043199088784</v>
      </c>
      <c r="G250" s="45"/>
      <c r="J250" s="1"/>
    </row>
    <row r="251" spans="1:10" s="5" customFormat="1" x14ac:dyDescent="0.25">
      <c r="A251" s="17"/>
      <c r="B251" s="18"/>
      <c r="C251" s="18"/>
      <c r="D251" s="19"/>
      <c r="E251" s="20"/>
      <c r="F251" s="21"/>
      <c r="G251" s="22"/>
    </row>
    <row r="252" spans="1:10" s="5" customFormat="1" x14ac:dyDescent="0.25">
      <c r="A252" s="71" t="s">
        <v>1419</v>
      </c>
      <c r="B252" s="71"/>
      <c r="C252" s="71"/>
      <c r="D252" s="71"/>
      <c r="E252" s="71"/>
      <c r="F252" s="71"/>
      <c r="G252" s="71"/>
    </row>
    <row r="253" spans="1:10" x14ac:dyDescent="0.25">
      <c r="A253" s="11"/>
      <c r="B253" s="12" t="s">
        <v>441</v>
      </c>
      <c r="C253" s="12" t="s">
        <v>442</v>
      </c>
      <c r="D253" s="57">
        <v>786</v>
      </c>
      <c r="E253" s="14">
        <v>108.67</v>
      </c>
      <c r="F253" s="15">
        <f>SUM(D253/E253)</f>
        <v>7.232906966043986</v>
      </c>
      <c r="G253" s="16" t="s">
        <v>7</v>
      </c>
      <c r="J253" s="5"/>
    </row>
    <row r="254" spans="1:10" x14ac:dyDescent="0.25">
      <c r="A254" s="11"/>
      <c r="B254" s="12" t="s">
        <v>443</v>
      </c>
      <c r="C254" s="12" t="s">
        <v>444</v>
      </c>
      <c r="D254" s="57">
        <v>535</v>
      </c>
      <c r="E254" s="14">
        <v>124.19</v>
      </c>
      <c r="F254" s="15">
        <f t="shared" ref="F254:F263" si="10">SUM(D254/E254)</f>
        <v>4.3079152910862391</v>
      </c>
      <c r="G254" s="16" t="s">
        <v>7</v>
      </c>
    </row>
    <row r="255" spans="1:10" x14ac:dyDescent="0.25">
      <c r="A255" s="11"/>
      <c r="B255" s="12" t="s">
        <v>445</v>
      </c>
      <c r="C255" s="12" t="s">
        <v>446</v>
      </c>
      <c r="D255" s="57">
        <v>567</v>
      </c>
      <c r="E255" s="14">
        <v>173.18</v>
      </c>
      <c r="F255" s="15">
        <f t="shared" si="10"/>
        <v>3.2740501212611153</v>
      </c>
      <c r="G255" s="16" t="s">
        <v>7</v>
      </c>
    </row>
    <row r="256" spans="1:10" x14ac:dyDescent="0.25">
      <c r="A256" s="11"/>
      <c r="B256" s="12" t="s">
        <v>447</v>
      </c>
      <c r="C256" s="12" t="s">
        <v>448</v>
      </c>
      <c r="D256" s="57">
        <v>59</v>
      </c>
      <c r="E256" s="14">
        <v>386.56</v>
      </c>
      <c r="F256" s="15">
        <f t="shared" si="10"/>
        <v>0.15262831125827814</v>
      </c>
      <c r="G256" s="16" t="s">
        <v>7</v>
      </c>
    </row>
    <row r="257" spans="1:10" x14ac:dyDescent="0.25">
      <c r="A257" s="11"/>
      <c r="B257" s="12" t="s">
        <v>449</v>
      </c>
      <c r="C257" s="12" t="s">
        <v>450</v>
      </c>
      <c r="D257" s="57">
        <v>2196</v>
      </c>
      <c r="E257" s="14">
        <v>366.19</v>
      </c>
      <c r="F257" s="15">
        <f t="shared" si="10"/>
        <v>5.9968868620115243</v>
      </c>
      <c r="G257" s="16" t="s">
        <v>7</v>
      </c>
    </row>
    <row r="258" spans="1:10" x14ac:dyDescent="0.25">
      <c r="A258" s="11"/>
      <c r="B258" s="12" t="s">
        <v>451</v>
      </c>
      <c r="C258" s="12" t="s">
        <v>452</v>
      </c>
      <c r="D258" s="57"/>
      <c r="E258" s="14">
        <v>92.22</v>
      </c>
      <c r="F258" s="15">
        <f t="shared" si="10"/>
        <v>0</v>
      </c>
      <c r="G258" s="16">
        <v>0</v>
      </c>
    </row>
    <row r="259" spans="1:10" x14ac:dyDescent="0.25">
      <c r="A259" s="11"/>
      <c r="B259" s="12" t="s">
        <v>453</v>
      </c>
      <c r="C259" s="12" t="s">
        <v>454</v>
      </c>
      <c r="D259" s="57">
        <v>1382</v>
      </c>
      <c r="E259" s="14">
        <v>127.28</v>
      </c>
      <c r="F259" s="15">
        <f t="shared" si="10"/>
        <v>10.857950974230043</v>
      </c>
      <c r="G259" s="16" t="s">
        <v>7</v>
      </c>
    </row>
    <row r="260" spans="1:10" x14ac:dyDescent="0.25">
      <c r="A260" s="11"/>
      <c r="B260" s="12" t="s">
        <v>455</v>
      </c>
      <c r="C260" s="12" t="s">
        <v>456</v>
      </c>
      <c r="D260" s="57">
        <v>1094</v>
      </c>
      <c r="E260" s="14">
        <v>602.1</v>
      </c>
      <c r="F260" s="15">
        <f t="shared" si="10"/>
        <v>1.8169739245972429</v>
      </c>
      <c r="G260" s="16" t="s">
        <v>7</v>
      </c>
    </row>
    <row r="261" spans="1:10" x14ac:dyDescent="0.25">
      <c r="A261" s="11"/>
      <c r="B261" s="12" t="s">
        <v>457</v>
      </c>
      <c r="C261" s="12" t="s">
        <v>458</v>
      </c>
      <c r="D261" s="57">
        <v>227</v>
      </c>
      <c r="E261" s="14">
        <v>239.01</v>
      </c>
      <c r="F261" s="15">
        <f t="shared" si="10"/>
        <v>0.9497510564411531</v>
      </c>
      <c r="G261" s="16" t="s">
        <v>7</v>
      </c>
    </row>
    <row r="262" spans="1:10" x14ac:dyDescent="0.25">
      <c r="A262" s="11"/>
      <c r="B262" s="12" t="s">
        <v>459</v>
      </c>
      <c r="C262" s="12" t="s">
        <v>460</v>
      </c>
      <c r="D262" s="57">
        <v>759</v>
      </c>
      <c r="E262" s="14">
        <v>279.89999999999998</v>
      </c>
      <c r="F262" s="15">
        <f t="shared" si="10"/>
        <v>2.711682743837085</v>
      </c>
      <c r="G262" s="16" t="s">
        <v>7</v>
      </c>
    </row>
    <row r="263" spans="1:10" s="5" customFormat="1" x14ac:dyDescent="0.25">
      <c r="A263" s="17" t="s">
        <v>1420</v>
      </c>
      <c r="B263" s="18"/>
      <c r="C263" s="18"/>
      <c r="D263" s="54">
        <f>SUM(D253:D262)</f>
        <v>7605</v>
      </c>
      <c r="E263" s="23">
        <f>SUM(E253:E262)</f>
        <v>2499.2999999999997</v>
      </c>
      <c r="F263" s="21">
        <f t="shared" si="10"/>
        <v>3.042851998559597</v>
      </c>
      <c r="G263" s="22"/>
      <c r="J263" s="1"/>
    </row>
    <row r="264" spans="1:10" s="5" customFormat="1" x14ac:dyDescent="0.25">
      <c r="A264" s="17"/>
      <c r="B264" s="18"/>
      <c r="C264" s="18"/>
      <c r="D264" s="19"/>
      <c r="E264" s="20"/>
      <c r="F264" s="21"/>
      <c r="G264" s="22"/>
    </row>
    <row r="265" spans="1:10" s="5" customFormat="1" x14ac:dyDescent="0.25">
      <c r="A265" s="73" t="s">
        <v>1421</v>
      </c>
      <c r="B265" s="73"/>
      <c r="C265" s="73"/>
      <c r="D265" s="73"/>
      <c r="E265" s="73"/>
      <c r="F265" s="73"/>
      <c r="G265" s="73"/>
    </row>
    <row r="266" spans="1:10" x14ac:dyDescent="0.25">
      <c r="A266" s="35"/>
      <c r="B266" s="36" t="s">
        <v>461</v>
      </c>
      <c r="C266" s="36" t="s">
        <v>462</v>
      </c>
      <c r="D266" s="60">
        <v>736</v>
      </c>
      <c r="E266" s="38">
        <v>79.2</v>
      </c>
      <c r="F266" s="39">
        <f>SUM(D266/E266)</f>
        <v>9.2929292929292924</v>
      </c>
      <c r="G266" s="40" t="s">
        <v>7</v>
      </c>
      <c r="J266" s="5"/>
    </row>
    <row r="267" spans="1:10" x14ac:dyDescent="0.25">
      <c r="A267" s="35"/>
      <c r="B267" s="36" t="s">
        <v>463</v>
      </c>
      <c r="C267" s="36" t="s">
        <v>464</v>
      </c>
      <c r="D267" s="60">
        <v>1142</v>
      </c>
      <c r="E267" s="38">
        <v>148.34</v>
      </c>
      <c r="F267" s="39">
        <f t="shared" ref="F267:F288" si="11">SUM(D267/E267)</f>
        <v>7.6985304031279496</v>
      </c>
      <c r="G267" s="40" t="s">
        <v>7</v>
      </c>
    </row>
    <row r="268" spans="1:10" x14ac:dyDescent="0.25">
      <c r="A268" s="35"/>
      <c r="B268" s="36" t="s">
        <v>465</v>
      </c>
      <c r="C268" s="36" t="s">
        <v>466</v>
      </c>
      <c r="D268" s="60">
        <v>939</v>
      </c>
      <c r="E268" s="38">
        <v>50.09</v>
      </c>
      <c r="F268" s="39">
        <f t="shared" si="11"/>
        <v>18.746256737871828</v>
      </c>
      <c r="G268" s="40" t="s">
        <v>7</v>
      </c>
    </row>
    <row r="269" spans="1:10" x14ac:dyDescent="0.25">
      <c r="A269" s="35"/>
      <c r="B269" s="36" t="s">
        <v>467</v>
      </c>
      <c r="C269" s="36" t="s">
        <v>468</v>
      </c>
      <c r="D269" s="60">
        <v>2165</v>
      </c>
      <c r="E269" s="38">
        <v>25.65</v>
      </c>
      <c r="F269" s="39">
        <f t="shared" si="11"/>
        <v>84.405458089668628</v>
      </c>
      <c r="G269" s="40" t="s">
        <v>7</v>
      </c>
    </row>
    <row r="270" spans="1:10" x14ac:dyDescent="0.25">
      <c r="A270" s="35"/>
      <c r="B270" s="36" t="s">
        <v>469</v>
      </c>
      <c r="C270" s="36" t="s">
        <v>470</v>
      </c>
      <c r="D270" s="60">
        <v>844</v>
      </c>
      <c r="E270" s="38">
        <v>79.180000000000007</v>
      </c>
      <c r="F270" s="39">
        <f t="shared" si="11"/>
        <v>10.659257388229349</v>
      </c>
      <c r="G270" s="40" t="s">
        <v>7</v>
      </c>
    </row>
    <row r="271" spans="1:10" x14ac:dyDescent="0.25">
      <c r="A271" s="35"/>
      <c r="B271" s="36" t="s">
        <v>471</v>
      </c>
      <c r="C271" s="36" t="s">
        <v>472</v>
      </c>
      <c r="D271" s="60">
        <v>800</v>
      </c>
      <c r="E271" s="38">
        <v>49.18</v>
      </c>
      <c r="F271" s="39">
        <f t="shared" si="11"/>
        <v>16.266775111834079</v>
      </c>
      <c r="G271" s="40" t="s">
        <v>7</v>
      </c>
    </row>
    <row r="272" spans="1:10" x14ac:dyDescent="0.25">
      <c r="A272" s="35"/>
      <c r="B272" s="36" t="s">
        <v>473</v>
      </c>
      <c r="C272" s="36" t="s">
        <v>474</v>
      </c>
      <c r="D272" s="60">
        <v>544</v>
      </c>
      <c r="E272" s="38">
        <v>118.21</v>
      </c>
      <c r="F272" s="39">
        <f t="shared" si="11"/>
        <v>4.6019795279587177</v>
      </c>
      <c r="G272" s="40" t="s">
        <v>7</v>
      </c>
    </row>
    <row r="273" spans="1:10" x14ac:dyDescent="0.25">
      <c r="A273" s="35"/>
      <c r="B273" s="36" t="s">
        <v>475</v>
      </c>
      <c r="C273" s="36" t="s">
        <v>476</v>
      </c>
      <c r="D273" s="60">
        <v>1336</v>
      </c>
      <c r="E273" s="38">
        <v>125.8</v>
      </c>
      <c r="F273" s="39">
        <f t="shared" si="11"/>
        <v>10.620031796502385</v>
      </c>
      <c r="G273" s="40" t="s">
        <v>7</v>
      </c>
    </row>
    <row r="274" spans="1:10" x14ac:dyDescent="0.25">
      <c r="A274" s="35"/>
      <c r="B274" s="36" t="s">
        <v>477</v>
      </c>
      <c r="C274" s="36" t="s">
        <v>478</v>
      </c>
      <c r="D274" s="60">
        <v>400</v>
      </c>
      <c r="E274" s="38">
        <v>41.09</v>
      </c>
      <c r="F274" s="39">
        <f t="shared" si="11"/>
        <v>9.734728644439036</v>
      </c>
      <c r="G274" s="40" t="s">
        <v>7</v>
      </c>
    </row>
    <row r="275" spans="1:10" x14ac:dyDescent="0.25">
      <c r="A275" s="35"/>
      <c r="B275" s="36" t="s">
        <v>479</v>
      </c>
      <c r="C275" s="36" t="s">
        <v>480</v>
      </c>
      <c r="D275" s="60">
        <v>857</v>
      </c>
      <c r="E275" s="38">
        <v>72.819999999999993</v>
      </c>
      <c r="F275" s="39">
        <f t="shared" si="11"/>
        <v>11.768744850315848</v>
      </c>
      <c r="G275" s="40" t="s">
        <v>7</v>
      </c>
    </row>
    <row r="276" spans="1:10" x14ac:dyDescent="0.25">
      <c r="A276" s="35"/>
      <c r="B276" s="36" t="s">
        <v>481</v>
      </c>
      <c r="C276" s="36" t="s">
        <v>482</v>
      </c>
      <c r="D276" s="60">
        <v>1149</v>
      </c>
      <c r="E276" s="38">
        <v>45.05</v>
      </c>
      <c r="F276" s="39">
        <f t="shared" si="11"/>
        <v>25.504994450610436</v>
      </c>
      <c r="G276" s="40" t="s">
        <v>7</v>
      </c>
    </row>
    <row r="277" spans="1:10" x14ac:dyDescent="0.25">
      <c r="A277" s="35"/>
      <c r="B277" s="36" t="s">
        <v>483</v>
      </c>
      <c r="C277" s="36" t="s">
        <v>484</v>
      </c>
      <c r="D277" s="60">
        <v>914</v>
      </c>
      <c r="E277" s="38">
        <v>120.9</v>
      </c>
      <c r="F277" s="39">
        <f t="shared" si="11"/>
        <v>7.5599669148056243</v>
      </c>
      <c r="G277" s="40" t="s">
        <v>7</v>
      </c>
    </row>
    <row r="278" spans="1:10" x14ac:dyDescent="0.25">
      <c r="A278" s="35"/>
      <c r="B278" s="36" t="s">
        <v>485</v>
      </c>
      <c r="C278" s="36" t="s">
        <v>486</v>
      </c>
      <c r="D278" s="60">
        <v>1436</v>
      </c>
      <c r="E278" s="38">
        <v>82.78</v>
      </c>
      <c r="F278" s="39">
        <f t="shared" si="11"/>
        <v>17.347185310461462</v>
      </c>
      <c r="G278" s="40" t="s">
        <v>7</v>
      </c>
    </row>
    <row r="279" spans="1:10" x14ac:dyDescent="0.25">
      <c r="A279" s="35"/>
      <c r="B279" s="36" t="s">
        <v>487</v>
      </c>
      <c r="C279" s="36" t="s">
        <v>488</v>
      </c>
      <c r="D279" s="60">
        <v>539</v>
      </c>
      <c r="E279" s="38">
        <v>37.840000000000003</v>
      </c>
      <c r="F279" s="39">
        <f t="shared" si="11"/>
        <v>14.244186046511627</v>
      </c>
      <c r="G279" s="40" t="s">
        <v>7</v>
      </c>
    </row>
    <row r="280" spans="1:10" x14ac:dyDescent="0.25">
      <c r="A280" s="35"/>
      <c r="B280" s="36" t="s">
        <v>489</v>
      </c>
      <c r="C280" s="36" t="s">
        <v>490</v>
      </c>
      <c r="D280" s="60">
        <v>735</v>
      </c>
      <c r="E280" s="38">
        <v>71.23</v>
      </c>
      <c r="F280" s="39">
        <f t="shared" si="11"/>
        <v>10.318685946932472</v>
      </c>
      <c r="G280" s="40" t="s">
        <v>7</v>
      </c>
    </row>
    <row r="281" spans="1:10" x14ac:dyDescent="0.25">
      <c r="A281" s="35"/>
      <c r="B281" s="36" t="s">
        <v>491</v>
      </c>
      <c r="C281" s="36" t="s">
        <v>492</v>
      </c>
      <c r="D281" s="60">
        <v>631</v>
      </c>
      <c r="E281" s="38">
        <v>72.63</v>
      </c>
      <c r="F281" s="39">
        <f t="shared" si="11"/>
        <v>8.6878700261599899</v>
      </c>
      <c r="G281" s="40" t="s">
        <v>7</v>
      </c>
    </row>
    <row r="282" spans="1:10" x14ac:dyDescent="0.25">
      <c r="A282" s="35"/>
      <c r="B282" s="36" t="s">
        <v>493</v>
      </c>
      <c r="C282" s="36" t="s">
        <v>494</v>
      </c>
      <c r="D282" s="60">
        <v>910</v>
      </c>
      <c r="E282" s="38">
        <v>69.11</v>
      </c>
      <c r="F282" s="39">
        <f t="shared" si="11"/>
        <v>13.167414267110404</v>
      </c>
      <c r="G282" s="40" t="s">
        <v>7</v>
      </c>
    </row>
    <row r="283" spans="1:10" x14ac:dyDescent="0.25">
      <c r="A283" s="35"/>
      <c r="B283" s="36" t="s">
        <v>495</v>
      </c>
      <c r="C283" s="36" t="s">
        <v>496</v>
      </c>
      <c r="D283" s="60">
        <v>768</v>
      </c>
      <c r="E283" s="38">
        <v>65.61</v>
      </c>
      <c r="F283" s="39">
        <f t="shared" si="11"/>
        <v>11.705532693187013</v>
      </c>
      <c r="G283" s="40" t="s">
        <v>7</v>
      </c>
    </row>
    <row r="284" spans="1:10" x14ac:dyDescent="0.25">
      <c r="A284" s="35"/>
      <c r="B284" s="36" t="s">
        <v>497</v>
      </c>
      <c r="C284" s="36" t="s">
        <v>498</v>
      </c>
      <c r="D284" s="60">
        <v>806</v>
      </c>
      <c r="E284" s="38">
        <v>72.63</v>
      </c>
      <c r="F284" s="39">
        <f t="shared" si="11"/>
        <v>11.097342695855708</v>
      </c>
      <c r="G284" s="40" t="s">
        <v>7</v>
      </c>
    </row>
    <row r="285" spans="1:10" x14ac:dyDescent="0.25">
      <c r="A285" s="35"/>
      <c r="B285" s="36" t="s">
        <v>499</v>
      </c>
      <c r="C285" s="36" t="s">
        <v>500</v>
      </c>
      <c r="D285" s="60">
        <v>1333</v>
      </c>
      <c r="E285" s="38">
        <v>156.05000000000001</v>
      </c>
      <c r="F285" s="39">
        <f t="shared" si="11"/>
        <v>8.5421339314322324</v>
      </c>
      <c r="G285" s="40" t="s">
        <v>7</v>
      </c>
    </row>
    <row r="286" spans="1:10" x14ac:dyDescent="0.25">
      <c r="A286" s="35"/>
      <c r="B286" s="36" t="s">
        <v>501</v>
      </c>
      <c r="C286" s="36" t="s">
        <v>502</v>
      </c>
      <c r="D286" s="60">
        <v>142</v>
      </c>
      <c r="E286" s="38">
        <v>44.99</v>
      </c>
      <c r="F286" s="39">
        <f t="shared" si="11"/>
        <v>3.1562569459879972</v>
      </c>
      <c r="G286" s="40" t="s">
        <v>59</v>
      </c>
    </row>
    <row r="287" spans="1:10" x14ac:dyDescent="0.25">
      <c r="A287" s="35"/>
      <c r="B287" s="36" t="s">
        <v>503</v>
      </c>
      <c r="C287" s="36" t="s">
        <v>504</v>
      </c>
      <c r="D287" s="60">
        <v>682</v>
      </c>
      <c r="E287" s="38">
        <v>67.67</v>
      </c>
      <c r="F287" s="39">
        <f t="shared" si="11"/>
        <v>10.078321264962318</v>
      </c>
      <c r="G287" s="40" t="s">
        <v>7</v>
      </c>
    </row>
    <row r="288" spans="1:10" s="5" customFormat="1" x14ac:dyDescent="0.25">
      <c r="A288" s="41" t="s">
        <v>1406</v>
      </c>
      <c r="B288" s="42"/>
      <c r="C288" s="42"/>
      <c r="D288" s="56">
        <f>SUM(D266:D287)</f>
        <v>19808</v>
      </c>
      <c r="E288" s="44">
        <f>SUM(E266:E287)</f>
        <v>1696.0499999999997</v>
      </c>
      <c r="F288" s="45">
        <f t="shared" si="11"/>
        <v>11.678900975796706</v>
      </c>
      <c r="G288" s="45"/>
      <c r="J288" s="1"/>
    </row>
    <row r="289" spans="1:10" s="5" customFormat="1" x14ac:dyDescent="0.25">
      <c r="A289" s="17"/>
      <c r="B289" s="18"/>
      <c r="C289" s="18"/>
      <c r="D289" s="19"/>
      <c r="E289" s="20"/>
      <c r="F289" s="21"/>
      <c r="G289" s="22"/>
    </row>
    <row r="290" spans="1:10" s="5" customFormat="1" x14ac:dyDescent="0.25">
      <c r="A290" s="71" t="s">
        <v>1422</v>
      </c>
      <c r="B290" s="71"/>
      <c r="C290" s="71"/>
      <c r="D290" s="71"/>
      <c r="E290" s="71"/>
      <c r="F290" s="71"/>
      <c r="G290" s="71"/>
    </row>
    <row r="291" spans="1:10" x14ac:dyDescent="0.25">
      <c r="A291" s="11"/>
      <c r="B291" s="12" t="s">
        <v>505</v>
      </c>
      <c r="C291" s="12" t="s">
        <v>506</v>
      </c>
      <c r="D291" s="57">
        <v>1076</v>
      </c>
      <c r="E291" s="14">
        <v>163</v>
      </c>
      <c r="F291" s="15">
        <f>SUM(D291/E291)</f>
        <v>6.6012269938650308</v>
      </c>
      <c r="G291" s="16" t="s">
        <v>7</v>
      </c>
      <c r="J291" s="5"/>
    </row>
    <row r="292" spans="1:10" x14ac:dyDescent="0.25">
      <c r="A292" s="11"/>
      <c r="B292" s="12" t="s">
        <v>507</v>
      </c>
      <c r="C292" s="12" t="s">
        <v>508</v>
      </c>
      <c r="D292" s="57">
        <v>551</v>
      </c>
      <c r="E292" s="14">
        <v>95.36</v>
      </c>
      <c r="F292" s="15">
        <f t="shared" ref="F292:F312" si="12">SUM(D292/E292)</f>
        <v>5.7781040268456376</v>
      </c>
      <c r="G292" s="16" t="s">
        <v>7</v>
      </c>
    </row>
    <row r="293" spans="1:10" x14ac:dyDescent="0.25">
      <c r="A293" s="11"/>
      <c r="B293" s="12" t="s">
        <v>509</v>
      </c>
      <c r="C293" s="12" t="s">
        <v>510</v>
      </c>
      <c r="D293" s="57">
        <v>472</v>
      </c>
      <c r="E293" s="14">
        <v>65.510000000000005</v>
      </c>
      <c r="F293" s="15">
        <f t="shared" si="12"/>
        <v>7.2050068691802771</v>
      </c>
      <c r="G293" s="16" t="s">
        <v>7</v>
      </c>
    </row>
    <row r="294" spans="1:10" x14ac:dyDescent="0.25">
      <c r="A294" s="11"/>
      <c r="B294" s="12" t="s">
        <v>511</v>
      </c>
      <c r="C294" s="12" t="s">
        <v>512</v>
      </c>
      <c r="D294" s="57">
        <v>396</v>
      </c>
      <c r="E294" s="14">
        <v>92.71</v>
      </c>
      <c r="F294" s="15">
        <f t="shared" si="12"/>
        <v>4.271383885233524</v>
      </c>
      <c r="G294" s="16" t="s">
        <v>7</v>
      </c>
    </row>
    <row r="295" spans="1:10" x14ac:dyDescent="0.25">
      <c r="A295" s="11"/>
      <c r="B295" s="12" t="s">
        <v>513</v>
      </c>
      <c r="C295" s="12" t="s">
        <v>514</v>
      </c>
      <c r="D295" s="57">
        <v>1483</v>
      </c>
      <c r="E295" s="14">
        <v>94.81</v>
      </c>
      <c r="F295" s="15">
        <f t="shared" si="12"/>
        <v>15.641809935660795</v>
      </c>
      <c r="G295" s="16" t="s">
        <v>7</v>
      </c>
    </row>
    <row r="296" spans="1:10" x14ac:dyDescent="0.25">
      <c r="A296" s="11"/>
      <c r="B296" s="12" t="s">
        <v>515</v>
      </c>
      <c r="C296" s="12" t="s">
        <v>516</v>
      </c>
      <c r="D296" s="57">
        <v>261</v>
      </c>
      <c r="E296" s="14">
        <v>46.41</v>
      </c>
      <c r="F296" s="15">
        <f t="shared" si="12"/>
        <v>5.6237879767291536</v>
      </c>
      <c r="G296" s="16" t="s">
        <v>7</v>
      </c>
    </row>
    <row r="297" spans="1:10" x14ac:dyDescent="0.25">
      <c r="A297" s="11"/>
      <c r="B297" s="12" t="s">
        <v>517</v>
      </c>
      <c r="C297" s="12" t="s">
        <v>518</v>
      </c>
      <c r="D297" s="57">
        <v>810</v>
      </c>
      <c r="E297" s="14">
        <v>83.97</v>
      </c>
      <c r="F297" s="15">
        <f t="shared" si="12"/>
        <v>9.6463022508038581</v>
      </c>
      <c r="G297" s="16" t="s">
        <v>7</v>
      </c>
    </row>
    <row r="298" spans="1:10" x14ac:dyDescent="0.25">
      <c r="A298" s="11"/>
      <c r="B298" s="12" t="s">
        <v>519</v>
      </c>
      <c r="C298" s="12" t="s">
        <v>520</v>
      </c>
      <c r="D298" s="57">
        <v>200</v>
      </c>
      <c r="E298" s="14">
        <v>77.739999999999995</v>
      </c>
      <c r="F298" s="15">
        <f t="shared" si="12"/>
        <v>2.5726781579624389</v>
      </c>
      <c r="G298" s="16" t="s">
        <v>7</v>
      </c>
    </row>
    <row r="299" spans="1:10" x14ac:dyDescent="0.25">
      <c r="A299" s="11"/>
      <c r="B299" s="12" t="s">
        <v>521</v>
      </c>
      <c r="C299" s="12" t="s">
        <v>522</v>
      </c>
      <c r="D299" s="57">
        <v>969</v>
      </c>
      <c r="E299" s="14">
        <v>126.14</v>
      </c>
      <c r="F299" s="15">
        <f t="shared" si="12"/>
        <v>7.6819407008086253</v>
      </c>
      <c r="G299" s="16" t="s">
        <v>7</v>
      </c>
    </row>
    <row r="300" spans="1:10" x14ac:dyDescent="0.25">
      <c r="A300" s="11"/>
      <c r="B300" s="12" t="s">
        <v>523</v>
      </c>
      <c r="C300" s="12" t="s">
        <v>524</v>
      </c>
      <c r="D300" s="57">
        <v>4382</v>
      </c>
      <c r="E300" s="14">
        <v>233.18</v>
      </c>
      <c r="F300" s="15">
        <f t="shared" si="12"/>
        <v>18.792349258083885</v>
      </c>
      <c r="G300" s="16" t="s">
        <v>7</v>
      </c>
    </row>
    <row r="301" spans="1:10" x14ac:dyDescent="0.25">
      <c r="A301" s="11"/>
      <c r="B301" s="12" t="s">
        <v>525</v>
      </c>
      <c r="C301" s="12" t="s">
        <v>526</v>
      </c>
      <c r="D301" s="57">
        <v>5428</v>
      </c>
      <c r="E301" s="14">
        <v>109.92</v>
      </c>
      <c r="F301" s="15">
        <f t="shared" si="12"/>
        <v>49.381368267831149</v>
      </c>
      <c r="G301" s="16" t="s">
        <v>7</v>
      </c>
    </row>
    <row r="302" spans="1:10" x14ac:dyDescent="0.25">
      <c r="A302" s="11"/>
      <c r="B302" s="12" t="s">
        <v>527</v>
      </c>
      <c r="C302" s="12" t="s">
        <v>528</v>
      </c>
      <c r="D302" s="57">
        <v>1043</v>
      </c>
      <c r="E302" s="14">
        <v>13.89</v>
      </c>
      <c r="F302" s="15">
        <f t="shared" si="12"/>
        <v>75.089992800575956</v>
      </c>
      <c r="G302" s="16" t="s">
        <v>7</v>
      </c>
    </row>
    <row r="303" spans="1:10" x14ac:dyDescent="0.25">
      <c r="A303" s="11"/>
      <c r="B303" s="12" t="s">
        <v>529</v>
      </c>
      <c r="C303" s="12" t="s">
        <v>530</v>
      </c>
      <c r="D303" s="57">
        <v>377</v>
      </c>
      <c r="E303" s="14">
        <v>79.97</v>
      </c>
      <c r="F303" s="15">
        <f t="shared" si="12"/>
        <v>4.7142678504439166</v>
      </c>
      <c r="G303" s="16" t="s">
        <v>7</v>
      </c>
    </row>
    <row r="304" spans="1:10" x14ac:dyDescent="0.25">
      <c r="A304" s="11"/>
      <c r="B304" s="12" t="s">
        <v>531</v>
      </c>
      <c r="C304" s="12" t="s">
        <v>532</v>
      </c>
      <c r="D304" s="57">
        <v>1411</v>
      </c>
      <c r="E304" s="14">
        <v>36.04</v>
      </c>
      <c r="F304" s="15">
        <f t="shared" si="12"/>
        <v>39.150943396226417</v>
      </c>
      <c r="G304" s="16" t="s">
        <v>7</v>
      </c>
    </row>
    <row r="305" spans="1:10" x14ac:dyDescent="0.25">
      <c r="A305" s="11"/>
      <c r="B305" s="12" t="s">
        <v>533</v>
      </c>
      <c r="C305" s="12" t="s">
        <v>534</v>
      </c>
      <c r="D305" s="57">
        <v>3804</v>
      </c>
      <c r="E305" s="14">
        <v>143.13999999999999</v>
      </c>
      <c r="F305" s="15">
        <f t="shared" si="12"/>
        <v>26.575380746122679</v>
      </c>
      <c r="G305" s="16" t="s">
        <v>7</v>
      </c>
    </row>
    <row r="306" spans="1:10" x14ac:dyDescent="0.25">
      <c r="A306" s="11"/>
      <c r="B306" s="12" t="s">
        <v>535</v>
      </c>
      <c r="C306" s="12" t="s">
        <v>536</v>
      </c>
      <c r="D306" s="57">
        <v>390</v>
      </c>
      <c r="E306" s="14">
        <v>144.54</v>
      </c>
      <c r="F306" s="15">
        <f t="shared" si="12"/>
        <v>2.6982150269821505</v>
      </c>
      <c r="G306" s="16" t="s">
        <v>7</v>
      </c>
    </row>
    <row r="307" spans="1:10" x14ac:dyDescent="0.25">
      <c r="A307" s="11"/>
      <c r="B307" s="12" t="s">
        <v>537</v>
      </c>
      <c r="C307" s="12" t="s">
        <v>538</v>
      </c>
      <c r="D307" s="57">
        <v>780</v>
      </c>
      <c r="E307" s="14">
        <v>86.07</v>
      </c>
      <c r="F307" s="15">
        <f t="shared" si="12"/>
        <v>9.0623910770303251</v>
      </c>
      <c r="G307" s="16" t="s">
        <v>7</v>
      </c>
    </row>
    <row r="308" spans="1:10" x14ac:dyDescent="0.25">
      <c r="A308" s="11"/>
      <c r="B308" s="12" t="s">
        <v>539</v>
      </c>
      <c r="C308" s="12" t="s">
        <v>540</v>
      </c>
      <c r="D308" s="57">
        <v>364</v>
      </c>
      <c r="E308" s="14">
        <v>74.2</v>
      </c>
      <c r="F308" s="15">
        <f t="shared" si="12"/>
        <v>4.9056603773584904</v>
      </c>
      <c r="G308" s="16" t="s">
        <v>7</v>
      </c>
    </row>
    <row r="309" spans="1:10" x14ac:dyDescent="0.25">
      <c r="A309" s="11"/>
      <c r="B309" s="12" t="s">
        <v>541</v>
      </c>
      <c r="C309" s="12" t="s">
        <v>542</v>
      </c>
      <c r="D309" s="57">
        <v>808</v>
      </c>
      <c r="E309" s="14">
        <v>144.27000000000001</v>
      </c>
      <c r="F309" s="15">
        <f t="shared" si="12"/>
        <v>5.6006099674221943</v>
      </c>
      <c r="G309" s="16" t="s">
        <v>7</v>
      </c>
    </row>
    <row r="310" spans="1:10" x14ac:dyDescent="0.25">
      <c r="A310" s="11"/>
      <c r="B310" s="12" t="s">
        <v>543</v>
      </c>
      <c r="C310" s="12" t="s">
        <v>544</v>
      </c>
      <c r="D310" s="57">
        <v>913</v>
      </c>
      <c r="E310" s="14">
        <v>141.68</v>
      </c>
      <c r="F310" s="15">
        <f t="shared" si="12"/>
        <v>6.4440993788819876</v>
      </c>
      <c r="G310" s="16" t="s">
        <v>7</v>
      </c>
    </row>
    <row r="311" spans="1:10" x14ac:dyDescent="0.25">
      <c r="A311" s="11"/>
      <c r="B311" s="12" t="s">
        <v>545</v>
      </c>
      <c r="C311" s="12" t="s">
        <v>546</v>
      </c>
      <c r="D311" s="57">
        <v>1531</v>
      </c>
      <c r="E311" s="14">
        <v>90.8</v>
      </c>
      <c r="F311" s="15">
        <f t="shared" si="12"/>
        <v>16.86123348017621</v>
      </c>
      <c r="G311" s="16" t="s">
        <v>7</v>
      </c>
    </row>
    <row r="312" spans="1:10" s="5" customFormat="1" x14ac:dyDescent="0.25">
      <c r="A312" s="17" t="s">
        <v>1416</v>
      </c>
      <c r="B312" s="18"/>
      <c r="C312" s="18"/>
      <c r="D312" s="54">
        <f>SUM(D291:D311)</f>
        <v>27449</v>
      </c>
      <c r="E312" s="23">
        <f>SUM(E291:E311)</f>
        <v>2143.35</v>
      </c>
      <c r="F312" s="21">
        <f t="shared" si="12"/>
        <v>12.806587818135164</v>
      </c>
      <c r="G312" s="22"/>
      <c r="J312" s="1"/>
    </row>
    <row r="313" spans="1:10" s="5" customFormat="1" x14ac:dyDescent="0.25">
      <c r="A313" s="17"/>
      <c r="B313" s="18"/>
      <c r="C313" s="18"/>
      <c r="D313" s="19"/>
      <c r="E313" s="20"/>
      <c r="F313" s="21"/>
      <c r="G313" s="22"/>
    </row>
    <row r="314" spans="1:10" s="5" customFormat="1" x14ac:dyDescent="0.25">
      <c r="A314" s="73" t="s">
        <v>1423</v>
      </c>
      <c r="B314" s="73"/>
      <c r="C314" s="73"/>
      <c r="D314" s="73"/>
      <c r="E314" s="73"/>
      <c r="F314" s="73"/>
      <c r="G314" s="73"/>
    </row>
    <row r="315" spans="1:10" x14ac:dyDescent="0.25">
      <c r="A315" s="35"/>
      <c r="B315" s="36" t="s">
        <v>547</v>
      </c>
      <c r="C315" s="36" t="s">
        <v>548</v>
      </c>
      <c r="D315" s="60">
        <v>3789</v>
      </c>
      <c r="E315" s="38">
        <v>77.44</v>
      </c>
      <c r="F315" s="39">
        <f>SUM(D315/E315)</f>
        <v>48.928202479338843</v>
      </c>
      <c r="G315" s="40" t="s">
        <v>7</v>
      </c>
      <c r="J315" s="5"/>
    </row>
    <row r="316" spans="1:10" x14ac:dyDescent="0.25">
      <c r="A316" s="35"/>
      <c r="B316" s="36" t="s">
        <v>549</v>
      </c>
      <c r="C316" s="36" t="s">
        <v>550</v>
      </c>
      <c r="D316" s="60">
        <v>1693</v>
      </c>
      <c r="E316" s="38">
        <v>87.55</v>
      </c>
      <c r="F316" s="39">
        <f t="shared" ref="F316:F330" si="13">SUM(D316/E316)</f>
        <v>19.337521416333523</v>
      </c>
      <c r="G316" s="40" t="s">
        <v>7</v>
      </c>
    </row>
    <row r="317" spans="1:10" x14ac:dyDescent="0.25">
      <c r="A317" s="35"/>
      <c r="B317" s="36" t="s">
        <v>551</v>
      </c>
      <c r="C317" s="36" t="s">
        <v>552</v>
      </c>
      <c r="D317" s="60">
        <v>855</v>
      </c>
      <c r="E317" s="38">
        <v>98.26</v>
      </c>
      <c r="F317" s="39">
        <f t="shared" si="13"/>
        <v>8.7014044372074082</v>
      </c>
      <c r="G317" s="40" t="s">
        <v>7</v>
      </c>
    </row>
    <row r="318" spans="1:10" x14ac:dyDescent="0.25">
      <c r="A318" s="35"/>
      <c r="B318" s="36" t="s">
        <v>553</v>
      </c>
      <c r="C318" s="36" t="s">
        <v>554</v>
      </c>
      <c r="D318" s="60">
        <v>52</v>
      </c>
      <c r="E318" s="38">
        <v>74.41</v>
      </c>
      <c r="F318" s="39">
        <f t="shared" si="13"/>
        <v>0.69883080231151729</v>
      </c>
      <c r="G318" s="40" t="s">
        <v>174</v>
      </c>
    </row>
    <row r="319" spans="1:10" x14ac:dyDescent="0.25">
      <c r="A319" s="35"/>
      <c r="B319" s="36" t="s">
        <v>555</v>
      </c>
      <c r="C319" s="36" t="s">
        <v>556</v>
      </c>
      <c r="D319" s="60">
        <v>1277</v>
      </c>
      <c r="E319" s="38">
        <v>85.52</v>
      </c>
      <c r="F319" s="39">
        <f t="shared" si="13"/>
        <v>14.932179607109449</v>
      </c>
      <c r="G319" s="40" t="s">
        <v>7</v>
      </c>
    </row>
    <row r="320" spans="1:10" x14ac:dyDescent="0.25">
      <c r="A320" s="35"/>
      <c r="B320" s="36" t="s">
        <v>557</v>
      </c>
      <c r="C320" s="36" t="s">
        <v>558</v>
      </c>
      <c r="D320" s="60">
        <v>710</v>
      </c>
      <c r="E320" s="38">
        <v>56.64</v>
      </c>
      <c r="F320" s="39">
        <f t="shared" si="13"/>
        <v>12.535310734463277</v>
      </c>
      <c r="G320" s="40" t="s">
        <v>7</v>
      </c>
    </row>
    <row r="321" spans="1:10" x14ac:dyDescent="0.25">
      <c r="A321" s="35"/>
      <c r="B321" s="36" t="s">
        <v>559</v>
      </c>
      <c r="C321" s="36" t="s">
        <v>560</v>
      </c>
      <c r="D321" s="60">
        <v>2457</v>
      </c>
      <c r="E321" s="38">
        <v>88.83</v>
      </c>
      <c r="F321" s="39">
        <f t="shared" si="13"/>
        <v>27.659574468085108</v>
      </c>
      <c r="G321" s="40" t="s">
        <v>7</v>
      </c>
    </row>
    <row r="322" spans="1:10" x14ac:dyDescent="0.25">
      <c r="A322" s="35"/>
      <c r="B322" s="36" t="s">
        <v>561</v>
      </c>
      <c r="C322" s="36" t="s">
        <v>562</v>
      </c>
      <c r="D322" s="60">
        <v>1468</v>
      </c>
      <c r="E322" s="38">
        <v>55.13</v>
      </c>
      <c r="F322" s="39">
        <f t="shared" si="13"/>
        <v>26.627970252131323</v>
      </c>
      <c r="G322" s="40" t="s">
        <v>7</v>
      </c>
    </row>
    <row r="323" spans="1:10" x14ac:dyDescent="0.25">
      <c r="A323" s="35"/>
      <c r="B323" s="36" t="s">
        <v>563</v>
      </c>
      <c r="C323" s="36" t="s">
        <v>564</v>
      </c>
      <c r="D323" s="60">
        <v>73</v>
      </c>
      <c r="E323" s="38">
        <v>195.76</v>
      </c>
      <c r="F323" s="39">
        <f t="shared" si="13"/>
        <v>0.3729055986922763</v>
      </c>
      <c r="G323" s="40" t="s">
        <v>565</v>
      </c>
    </row>
    <row r="324" spans="1:10" x14ac:dyDescent="0.25">
      <c r="A324" s="35"/>
      <c r="B324" s="36" t="s">
        <v>566</v>
      </c>
      <c r="C324" s="36" t="s">
        <v>567</v>
      </c>
      <c r="D324" s="60">
        <v>829</v>
      </c>
      <c r="E324" s="38">
        <v>49.5</v>
      </c>
      <c r="F324" s="39">
        <f t="shared" si="13"/>
        <v>16.747474747474747</v>
      </c>
      <c r="G324" s="40" t="s">
        <v>7</v>
      </c>
    </row>
    <row r="325" spans="1:10" x14ac:dyDescent="0.25">
      <c r="A325" s="35"/>
      <c r="B325" s="36" t="s">
        <v>568</v>
      </c>
      <c r="C325" s="36" t="s">
        <v>569</v>
      </c>
      <c r="D325" s="60">
        <v>431</v>
      </c>
      <c r="E325" s="38">
        <v>142.93</v>
      </c>
      <c r="F325" s="39">
        <f t="shared" si="13"/>
        <v>3.015462114321696</v>
      </c>
      <c r="G325" s="40" t="s">
        <v>7</v>
      </c>
    </row>
    <row r="326" spans="1:10" x14ac:dyDescent="0.25">
      <c r="A326" s="35"/>
      <c r="B326" s="36" t="s">
        <v>570</v>
      </c>
      <c r="C326" s="36" t="s">
        <v>571</v>
      </c>
      <c r="D326" s="60">
        <v>751</v>
      </c>
      <c r="E326" s="38">
        <v>117.72</v>
      </c>
      <c r="F326" s="39">
        <f t="shared" si="13"/>
        <v>6.3795446822969764</v>
      </c>
      <c r="G326" s="40" t="s">
        <v>7</v>
      </c>
    </row>
    <row r="327" spans="1:10" x14ac:dyDescent="0.25">
      <c r="A327" s="35"/>
      <c r="B327" s="36" t="s">
        <v>572</v>
      </c>
      <c r="C327" s="36" t="s">
        <v>573</v>
      </c>
      <c r="D327" s="60"/>
      <c r="E327" s="38">
        <v>270.58</v>
      </c>
      <c r="F327" s="39">
        <f t="shared" si="13"/>
        <v>0</v>
      </c>
      <c r="G327" s="40">
        <v>0</v>
      </c>
    </row>
    <row r="328" spans="1:10" x14ac:dyDescent="0.25">
      <c r="A328" s="35"/>
      <c r="B328" s="36" t="s">
        <v>574</v>
      </c>
      <c r="C328" s="36" t="s">
        <v>575</v>
      </c>
      <c r="D328" s="60">
        <v>133</v>
      </c>
      <c r="E328" s="38">
        <v>269.35000000000002</v>
      </c>
      <c r="F328" s="39">
        <f t="shared" si="13"/>
        <v>0.49378132541303132</v>
      </c>
      <c r="G328" s="40" t="s">
        <v>7</v>
      </c>
    </row>
    <row r="329" spans="1:10" x14ac:dyDescent="0.25">
      <c r="A329" s="35"/>
      <c r="B329" s="36" t="s">
        <v>576</v>
      </c>
      <c r="C329" s="36" t="s">
        <v>577</v>
      </c>
      <c r="D329" s="60">
        <v>117</v>
      </c>
      <c r="E329" s="38">
        <v>53.78</v>
      </c>
      <c r="F329" s="39">
        <f t="shared" si="13"/>
        <v>2.1755299367794718</v>
      </c>
      <c r="G329" s="40" t="s">
        <v>59</v>
      </c>
    </row>
    <row r="330" spans="1:10" s="5" customFormat="1" x14ac:dyDescent="0.25">
      <c r="A330" s="41" t="s">
        <v>1424</v>
      </c>
      <c r="B330" s="42"/>
      <c r="C330" s="42"/>
      <c r="D330" s="56">
        <f>SUM(D315:D329)</f>
        <v>14635</v>
      </c>
      <c r="E330" s="44">
        <f>SUM(E315:E329)</f>
        <v>1723.3999999999999</v>
      </c>
      <c r="F330" s="45">
        <f t="shared" si="13"/>
        <v>8.4919345479865385</v>
      </c>
      <c r="G330" s="45"/>
      <c r="J330" s="1"/>
    </row>
    <row r="331" spans="1:10" s="5" customFormat="1" x14ac:dyDescent="0.25">
      <c r="A331" s="17"/>
      <c r="B331" s="18"/>
      <c r="C331" s="18"/>
      <c r="D331" s="19"/>
      <c r="E331" s="20"/>
      <c r="F331" s="21"/>
      <c r="G331" s="22"/>
    </row>
    <row r="332" spans="1:10" s="5" customFormat="1" x14ac:dyDescent="0.25">
      <c r="A332" s="71" t="s">
        <v>1425</v>
      </c>
      <c r="B332" s="71"/>
      <c r="C332" s="71"/>
      <c r="D332" s="71"/>
      <c r="E332" s="71"/>
      <c r="F332" s="71"/>
      <c r="G332" s="71"/>
    </row>
    <row r="333" spans="1:10" x14ac:dyDescent="0.25">
      <c r="A333" s="11"/>
      <c r="B333" s="12" t="s">
        <v>578</v>
      </c>
      <c r="C333" s="12" t="s">
        <v>579</v>
      </c>
      <c r="D333" s="57">
        <v>2086</v>
      </c>
      <c r="E333" s="14">
        <v>55.1</v>
      </c>
      <c r="F333" s="15">
        <f>SUM(D333/E333)</f>
        <v>37.858439201451901</v>
      </c>
      <c r="G333" s="16" t="s">
        <v>7</v>
      </c>
      <c r="J333" s="5"/>
    </row>
    <row r="334" spans="1:10" x14ac:dyDescent="0.25">
      <c r="A334" s="11"/>
      <c r="B334" s="12" t="s">
        <v>580</v>
      </c>
      <c r="C334" s="12" t="s">
        <v>581</v>
      </c>
      <c r="D334" s="57">
        <v>796</v>
      </c>
      <c r="E334" s="14">
        <v>175.92</v>
      </c>
      <c r="F334" s="15">
        <f t="shared" ref="F334:F343" si="14">SUM(D334/E334)</f>
        <v>4.5247839927239655</v>
      </c>
      <c r="G334" s="16" t="s">
        <v>7</v>
      </c>
    </row>
    <row r="335" spans="1:10" x14ac:dyDescent="0.25">
      <c r="A335" s="11"/>
      <c r="B335" s="12" t="s">
        <v>582</v>
      </c>
      <c r="C335" s="12" t="s">
        <v>583</v>
      </c>
      <c r="D335" s="57">
        <v>848</v>
      </c>
      <c r="E335" s="14">
        <v>39.54</v>
      </c>
      <c r="F335" s="15">
        <f t="shared" si="14"/>
        <v>21.446636317653009</v>
      </c>
      <c r="G335" s="16" t="s">
        <v>7</v>
      </c>
    </row>
    <row r="336" spans="1:10" x14ac:dyDescent="0.25">
      <c r="A336" s="11"/>
      <c r="B336" s="12" t="s">
        <v>584</v>
      </c>
      <c r="C336" s="12" t="s">
        <v>585</v>
      </c>
      <c r="D336" s="57">
        <v>1095</v>
      </c>
      <c r="E336" s="14">
        <v>22.43</v>
      </c>
      <c r="F336" s="15">
        <f t="shared" si="14"/>
        <v>48.818546589389214</v>
      </c>
      <c r="G336" s="16" t="s">
        <v>7</v>
      </c>
    </row>
    <row r="337" spans="1:10" x14ac:dyDescent="0.25">
      <c r="A337" s="11"/>
      <c r="B337" s="12" t="s">
        <v>586</v>
      </c>
      <c r="C337" s="12" t="s">
        <v>587</v>
      </c>
      <c r="D337" s="57">
        <v>1088</v>
      </c>
      <c r="E337" s="14">
        <v>57.41</v>
      </c>
      <c r="F337" s="15">
        <f t="shared" si="14"/>
        <v>18.951402194739593</v>
      </c>
      <c r="G337" s="16" t="s">
        <v>7</v>
      </c>
    </row>
    <row r="338" spans="1:10" x14ac:dyDescent="0.25">
      <c r="A338" s="11"/>
      <c r="B338" s="12" t="s">
        <v>588</v>
      </c>
      <c r="C338" s="12" t="s">
        <v>589</v>
      </c>
      <c r="D338" s="57">
        <v>1067</v>
      </c>
      <c r="E338" s="14">
        <v>96.44</v>
      </c>
      <c r="F338" s="15">
        <f t="shared" si="14"/>
        <v>11.063873911240149</v>
      </c>
      <c r="G338" s="16" t="s">
        <v>7</v>
      </c>
    </row>
    <row r="339" spans="1:10" x14ac:dyDescent="0.25">
      <c r="A339" s="11"/>
      <c r="B339" s="12" t="s">
        <v>590</v>
      </c>
      <c r="C339" s="12" t="s">
        <v>591</v>
      </c>
      <c r="D339" s="57">
        <v>491</v>
      </c>
      <c r="E339" s="14">
        <v>458.83</v>
      </c>
      <c r="F339" s="15">
        <f t="shared" si="14"/>
        <v>1.0701131137894209</v>
      </c>
      <c r="G339" s="16" t="s">
        <v>7</v>
      </c>
    </row>
    <row r="340" spans="1:10" x14ac:dyDescent="0.25">
      <c r="A340" s="11"/>
      <c r="B340" s="12" t="s">
        <v>592</v>
      </c>
      <c r="C340" s="12" t="s">
        <v>593</v>
      </c>
      <c r="D340" s="57">
        <v>436</v>
      </c>
      <c r="E340" s="14">
        <v>87.85</v>
      </c>
      <c r="F340" s="15">
        <f t="shared" si="14"/>
        <v>4.9630051223676723</v>
      </c>
      <c r="G340" s="16" t="s">
        <v>7</v>
      </c>
    </row>
    <row r="341" spans="1:10" x14ac:dyDescent="0.25">
      <c r="A341" s="11"/>
      <c r="B341" s="12" t="s">
        <v>594</v>
      </c>
      <c r="C341" s="12" t="s">
        <v>595</v>
      </c>
      <c r="D341" s="57">
        <v>174</v>
      </c>
      <c r="E341" s="14">
        <v>65.97</v>
      </c>
      <c r="F341" s="15">
        <f t="shared" si="14"/>
        <v>2.6375625284220101</v>
      </c>
      <c r="G341" s="16" t="s">
        <v>7</v>
      </c>
    </row>
    <row r="342" spans="1:10" x14ac:dyDescent="0.25">
      <c r="A342" s="11"/>
      <c r="B342" s="12" t="s">
        <v>596</v>
      </c>
      <c r="C342" s="12" t="s">
        <v>597</v>
      </c>
      <c r="D342" s="57">
        <v>628</v>
      </c>
      <c r="E342" s="14">
        <v>107.21</v>
      </c>
      <c r="F342" s="15">
        <f t="shared" si="14"/>
        <v>5.8576625314802726</v>
      </c>
      <c r="G342" s="16" t="s">
        <v>7</v>
      </c>
    </row>
    <row r="343" spans="1:10" s="5" customFormat="1" x14ac:dyDescent="0.25">
      <c r="A343" s="17" t="s">
        <v>1420</v>
      </c>
      <c r="B343" s="18"/>
      <c r="C343" s="18"/>
      <c r="D343" s="54">
        <f>SUM(D333:D342)</f>
        <v>8709</v>
      </c>
      <c r="E343" s="23">
        <f>SUM(E333:E342)</f>
        <v>1166.7</v>
      </c>
      <c r="F343" s="21">
        <f t="shared" si="14"/>
        <v>7.4646438673180766</v>
      </c>
      <c r="G343" s="22"/>
      <c r="J343" s="1"/>
    </row>
    <row r="344" spans="1:10" s="5" customFormat="1" x14ac:dyDescent="0.25">
      <c r="A344" s="17"/>
      <c r="B344" s="18"/>
      <c r="C344" s="18"/>
      <c r="D344" s="19"/>
      <c r="E344" s="20"/>
      <c r="F344" s="21"/>
      <c r="G344" s="22"/>
    </row>
    <row r="345" spans="1:10" s="5" customFormat="1" x14ac:dyDescent="0.25">
      <c r="A345" s="73" t="s">
        <v>1426</v>
      </c>
      <c r="B345" s="73"/>
      <c r="C345" s="73"/>
      <c r="D345" s="73"/>
      <c r="E345" s="73"/>
      <c r="F345" s="73"/>
      <c r="G345" s="73"/>
    </row>
    <row r="346" spans="1:10" x14ac:dyDescent="0.25">
      <c r="A346" s="35"/>
      <c r="B346" s="36" t="s">
        <v>598</v>
      </c>
      <c r="C346" s="36" t="s">
        <v>599</v>
      </c>
      <c r="D346" s="60">
        <v>1178</v>
      </c>
      <c r="E346" s="38">
        <v>360.5</v>
      </c>
      <c r="F346" s="39">
        <f>SUM(D346/E346)</f>
        <v>3.2676837725381414</v>
      </c>
      <c r="G346" s="40" t="s">
        <v>7</v>
      </c>
      <c r="J346" s="5"/>
    </row>
    <row r="347" spans="1:10" x14ac:dyDescent="0.25">
      <c r="A347" s="35"/>
      <c r="B347" s="36" t="s">
        <v>600</v>
      </c>
      <c r="C347" s="36" t="s">
        <v>601</v>
      </c>
      <c r="D347" s="60">
        <v>461</v>
      </c>
      <c r="E347" s="38">
        <v>72.59</v>
      </c>
      <c r="F347" s="39">
        <f t="shared" ref="F347:F364" si="15">SUM(D347/E347)</f>
        <v>6.3507370161179226</v>
      </c>
      <c r="G347" s="40" t="s">
        <v>7</v>
      </c>
    </row>
    <row r="348" spans="1:10" x14ac:dyDescent="0.25">
      <c r="A348" s="35"/>
      <c r="B348" s="36" t="s">
        <v>602</v>
      </c>
      <c r="C348" s="36" t="s">
        <v>603</v>
      </c>
      <c r="D348" s="60">
        <v>872</v>
      </c>
      <c r="E348" s="38">
        <v>248.34</v>
      </c>
      <c r="F348" s="39">
        <f t="shared" si="15"/>
        <v>3.5113151324796648</v>
      </c>
      <c r="G348" s="40" t="s">
        <v>7</v>
      </c>
    </row>
    <row r="349" spans="1:10" x14ac:dyDescent="0.25">
      <c r="A349" s="35"/>
      <c r="B349" s="36" t="s">
        <v>604</v>
      </c>
      <c r="C349" s="36" t="s">
        <v>605</v>
      </c>
      <c r="D349" s="60">
        <v>502</v>
      </c>
      <c r="E349" s="38">
        <v>108.08</v>
      </c>
      <c r="F349" s="39">
        <f t="shared" si="15"/>
        <v>4.6447076239822351</v>
      </c>
      <c r="G349" s="40" t="s">
        <v>7</v>
      </c>
    </row>
    <row r="350" spans="1:10" x14ac:dyDescent="0.25">
      <c r="A350" s="35"/>
      <c r="B350" s="36" t="s">
        <v>606</v>
      </c>
      <c r="C350" s="36" t="s">
        <v>607</v>
      </c>
      <c r="D350" s="60">
        <v>3030</v>
      </c>
      <c r="E350" s="38">
        <v>189.38</v>
      </c>
      <c r="F350" s="39">
        <f t="shared" si="15"/>
        <v>15.999577568909071</v>
      </c>
      <c r="G350" s="40" t="s">
        <v>7</v>
      </c>
    </row>
    <row r="351" spans="1:10" x14ac:dyDescent="0.25">
      <c r="A351" s="35"/>
      <c r="B351" s="36" t="s">
        <v>608</v>
      </c>
      <c r="C351" s="36" t="s">
        <v>609</v>
      </c>
      <c r="D351" s="60">
        <v>472</v>
      </c>
      <c r="E351" s="38">
        <v>88.3</v>
      </c>
      <c r="F351" s="39">
        <f t="shared" si="15"/>
        <v>5.3454133635334093</v>
      </c>
      <c r="G351" s="40" t="s">
        <v>7</v>
      </c>
    </row>
    <row r="352" spans="1:10" x14ac:dyDescent="0.25">
      <c r="A352" s="35"/>
      <c r="B352" s="36" t="s">
        <v>610</v>
      </c>
      <c r="C352" s="36" t="s">
        <v>611</v>
      </c>
      <c r="D352" s="60">
        <v>1386</v>
      </c>
      <c r="E352" s="38">
        <v>85.39</v>
      </c>
      <c r="F352" s="39">
        <f t="shared" si="15"/>
        <v>16.231408830073779</v>
      </c>
      <c r="G352" s="40" t="s">
        <v>7</v>
      </c>
    </row>
    <row r="353" spans="1:10" x14ac:dyDescent="0.25">
      <c r="A353" s="35"/>
      <c r="B353" s="36" t="s">
        <v>612</v>
      </c>
      <c r="C353" s="36" t="s">
        <v>613</v>
      </c>
      <c r="D353" s="60">
        <v>3575</v>
      </c>
      <c r="E353" s="38">
        <v>283.3</v>
      </c>
      <c r="F353" s="39">
        <f t="shared" si="15"/>
        <v>12.619131662548535</v>
      </c>
      <c r="G353" s="40" t="s">
        <v>7</v>
      </c>
    </row>
    <row r="354" spans="1:10" x14ac:dyDescent="0.25">
      <c r="A354" s="35"/>
      <c r="B354" s="36" t="s">
        <v>614</v>
      </c>
      <c r="C354" s="36" t="s">
        <v>615</v>
      </c>
      <c r="D354" s="60"/>
      <c r="E354" s="38">
        <v>66.78</v>
      </c>
      <c r="F354" s="39">
        <f t="shared" si="15"/>
        <v>0</v>
      </c>
      <c r="G354" s="40">
        <v>0</v>
      </c>
    </row>
    <row r="355" spans="1:10" x14ac:dyDescent="0.25">
      <c r="A355" s="35"/>
      <c r="B355" s="36" t="s">
        <v>616</v>
      </c>
      <c r="C355" s="36" t="s">
        <v>617</v>
      </c>
      <c r="D355" s="60">
        <v>496</v>
      </c>
      <c r="E355" s="38">
        <v>79.540000000000006</v>
      </c>
      <c r="F355" s="39">
        <f t="shared" si="15"/>
        <v>6.2358561729947191</v>
      </c>
      <c r="G355" s="40" t="s">
        <v>7</v>
      </c>
    </row>
    <row r="356" spans="1:10" x14ac:dyDescent="0.25">
      <c r="A356" s="35"/>
      <c r="B356" s="36" t="s">
        <v>618</v>
      </c>
      <c r="C356" s="36" t="s">
        <v>619</v>
      </c>
      <c r="D356" s="60">
        <v>1282</v>
      </c>
      <c r="E356" s="38">
        <v>324.55</v>
      </c>
      <c r="F356" s="39">
        <f t="shared" si="15"/>
        <v>3.9500847327068245</v>
      </c>
      <c r="G356" s="40" t="s">
        <v>7</v>
      </c>
    </row>
    <row r="357" spans="1:10" x14ac:dyDescent="0.25">
      <c r="A357" s="35"/>
      <c r="B357" s="36" t="s">
        <v>620</v>
      </c>
      <c r="C357" s="36" t="s">
        <v>621</v>
      </c>
      <c r="D357" s="60">
        <v>337</v>
      </c>
      <c r="E357" s="38">
        <v>65.72</v>
      </c>
      <c r="F357" s="39">
        <f t="shared" si="15"/>
        <v>5.1278149726110778</v>
      </c>
      <c r="G357" s="40" t="s">
        <v>7</v>
      </c>
    </row>
    <row r="358" spans="1:10" x14ac:dyDescent="0.25">
      <c r="A358" s="35"/>
      <c r="B358" s="36" t="s">
        <v>622</v>
      </c>
      <c r="C358" s="36" t="s">
        <v>623</v>
      </c>
      <c r="D358" s="60">
        <v>428</v>
      </c>
      <c r="E358" s="38">
        <v>63.56</v>
      </c>
      <c r="F358" s="39">
        <f t="shared" si="15"/>
        <v>6.7337948395217113</v>
      </c>
      <c r="G358" s="40" t="s">
        <v>7</v>
      </c>
    </row>
    <row r="359" spans="1:10" x14ac:dyDescent="0.25">
      <c r="A359" s="35"/>
      <c r="B359" s="36" t="s">
        <v>624</v>
      </c>
      <c r="C359" s="36" t="s">
        <v>625</v>
      </c>
      <c r="D359" s="60">
        <v>1827</v>
      </c>
      <c r="E359" s="38">
        <v>213.57</v>
      </c>
      <c r="F359" s="39">
        <f t="shared" si="15"/>
        <v>8.5545722713864318</v>
      </c>
      <c r="G359" s="40" t="s">
        <v>7</v>
      </c>
    </row>
    <row r="360" spans="1:10" x14ac:dyDescent="0.25">
      <c r="A360" s="35"/>
      <c r="B360" s="36" t="s">
        <v>626</v>
      </c>
      <c r="C360" s="36" t="s">
        <v>627</v>
      </c>
      <c r="D360" s="60">
        <v>1043</v>
      </c>
      <c r="E360" s="38">
        <v>338.14</v>
      </c>
      <c r="F360" s="39">
        <f t="shared" si="15"/>
        <v>3.0845212042349326</v>
      </c>
      <c r="G360" s="40" t="s">
        <v>7</v>
      </c>
    </row>
    <row r="361" spans="1:10" x14ac:dyDescent="0.25">
      <c r="A361" s="35"/>
      <c r="B361" s="36" t="s">
        <v>628</v>
      </c>
      <c r="C361" s="36" t="s">
        <v>629</v>
      </c>
      <c r="D361" s="60">
        <v>874</v>
      </c>
      <c r="E361" s="38">
        <v>193.55</v>
      </c>
      <c r="F361" s="39">
        <f t="shared" si="15"/>
        <v>4.5156290364246958</v>
      </c>
      <c r="G361" s="40" t="s">
        <v>7</v>
      </c>
    </row>
    <row r="362" spans="1:10" x14ac:dyDescent="0.25">
      <c r="A362" s="35"/>
      <c r="B362" s="36" t="s">
        <v>630</v>
      </c>
      <c r="C362" s="36" t="s">
        <v>631</v>
      </c>
      <c r="D362" s="60">
        <v>246</v>
      </c>
      <c r="E362" s="38">
        <v>511.24</v>
      </c>
      <c r="F362" s="39">
        <f t="shared" si="15"/>
        <v>0.48118300602456771</v>
      </c>
      <c r="G362" s="40" t="s">
        <v>7</v>
      </c>
    </row>
    <row r="363" spans="1:10" x14ac:dyDescent="0.25">
      <c r="A363" s="35"/>
      <c r="B363" s="36" t="s">
        <v>632</v>
      </c>
      <c r="C363" s="36" t="s">
        <v>633</v>
      </c>
      <c r="D363" s="60">
        <v>4261</v>
      </c>
      <c r="E363" s="38">
        <v>46</v>
      </c>
      <c r="F363" s="39">
        <f t="shared" si="15"/>
        <v>92.630434782608702</v>
      </c>
      <c r="G363" s="40" t="s">
        <v>7</v>
      </c>
    </row>
    <row r="364" spans="1:10" s="5" customFormat="1" x14ac:dyDescent="0.25">
      <c r="A364" s="41" t="s">
        <v>1427</v>
      </c>
      <c r="B364" s="42"/>
      <c r="C364" s="42"/>
      <c r="D364" s="56">
        <f>SUM(D346:D363)</f>
        <v>22270</v>
      </c>
      <c r="E364" s="44">
        <f>SUM(E346:E363)</f>
        <v>3338.5299999999997</v>
      </c>
      <c r="F364" s="45">
        <f t="shared" si="15"/>
        <v>6.670600533767856</v>
      </c>
      <c r="G364" s="45"/>
      <c r="J364" s="1"/>
    </row>
    <row r="365" spans="1:10" s="5" customFormat="1" x14ac:dyDescent="0.25">
      <c r="A365" s="17"/>
      <c r="B365" s="18"/>
      <c r="C365" s="18"/>
      <c r="D365" s="19"/>
      <c r="E365" s="20"/>
      <c r="F365" s="21"/>
      <c r="G365" s="22"/>
    </row>
    <row r="366" spans="1:10" s="5" customFormat="1" x14ac:dyDescent="0.25">
      <c r="A366" s="71" t="s">
        <v>1428</v>
      </c>
      <c r="B366" s="71"/>
      <c r="C366" s="71"/>
      <c r="D366" s="71"/>
      <c r="E366" s="71"/>
      <c r="F366" s="71"/>
      <c r="G366" s="71"/>
    </row>
    <row r="367" spans="1:10" x14ac:dyDescent="0.25">
      <c r="A367" s="11"/>
      <c r="B367" s="12" t="s">
        <v>634</v>
      </c>
      <c r="C367" s="12" t="s">
        <v>635</v>
      </c>
      <c r="D367" s="52">
        <v>1969</v>
      </c>
      <c r="E367" s="14">
        <v>303.38</v>
      </c>
      <c r="F367" s="15">
        <f>SUM(D367/E367)</f>
        <v>6.4902102973168967</v>
      </c>
      <c r="G367" s="16" t="s">
        <v>7</v>
      </c>
      <c r="J367" s="5"/>
    </row>
    <row r="368" spans="1:10" x14ac:dyDescent="0.25">
      <c r="A368" s="11"/>
      <c r="B368" s="12" t="s">
        <v>636</v>
      </c>
      <c r="C368" s="12" t="s">
        <v>637</v>
      </c>
      <c r="D368" s="52">
        <v>1255</v>
      </c>
      <c r="E368" s="14">
        <v>56.41</v>
      </c>
      <c r="F368" s="15">
        <f t="shared" ref="F368:F376" si="16">SUM(D368/E368)</f>
        <v>22.247828399219998</v>
      </c>
      <c r="G368" s="16" t="s">
        <v>7</v>
      </c>
    </row>
    <row r="369" spans="1:10" x14ac:dyDescent="0.25">
      <c r="A369" s="11"/>
      <c r="B369" s="12" t="s">
        <v>638</v>
      </c>
      <c r="C369" s="12" t="s">
        <v>639</v>
      </c>
      <c r="D369" s="52">
        <v>559</v>
      </c>
      <c r="E369" s="14">
        <v>55.31</v>
      </c>
      <c r="F369" s="15">
        <f t="shared" si="16"/>
        <v>10.106671487976858</v>
      </c>
      <c r="G369" s="16" t="s">
        <v>7</v>
      </c>
    </row>
    <row r="370" spans="1:10" x14ac:dyDescent="0.25">
      <c r="A370" s="11"/>
      <c r="B370" s="12" t="s">
        <v>640</v>
      </c>
      <c r="C370" s="12" t="s">
        <v>641</v>
      </c>
      <c r="D370" s="52">
        <v>446</v>
      </c>
      <c r="E370" s="14">
        <v>50.22</v>
      </c>
      <c r="F370" s="15">
        <f t="shared" si="16"/>
        <v>8.8809239346873756</v>
      </c>
      <c r="G370" s="16" t="s">
        <v>7</v>
      </c>
    </row>
    <row r="371" spans="1:10" x14ac:dyDescent="0.25">
      <c r="A371" s="11"/>
      <c r="B371" s="12" t="s">
        <v>642</v>
      </c>
      <c r="C371" s="12" t="s">
        <v>643</v>
      </c>
      <c r="D371" s="52">
        <v>598</v>
      </c>
      <c r="E371" s="14">
        <v>76.89</v>
      </c>
      <c r="F371" s="15">
        <f t="shared" si="16"/>
        <v>7.7773442580309533</v>
      </c>
      <c r="G371" s="16" t="s">
        <v>7</v>
      </c>
    </row>
    <row r="372" spans="1:10" x14ac:dyDescent="0.25">
      <c r="A372" s="11"/>
      <c r="B372" s="12" t="s">
        <v>644</v>
      </c>
      <c r="C372" s="12" t="s">
        <v>645</v>
      </c>
      <c r="D372" s="52">
        <v>1768</v>
      </c>
      <c r="E372" s="14">
        <v>36.06</v>
      </c>
      <c r="F372" s="15">
        <f t="shared" si="16"/>
        <v>49.029395452024403</v>
      </c>
      <c r="G372" s="16" t="s">
        <v>7</v>
      </c>
    </row>
    <row r="373" spans="1:10" x14ac:dyDescent="0.25">
      <c r="A373" s="11"/>
      <c r="B373" s="12" t="s">
        <v>646</v>
      </c>
      <c r="C373" s="12" t="s">
        <v>647</v>
      </c>
      <c r="D373" s="52">
        <v>5336</v>
      </c>
      <c r="E373" s="14">
        <v>99.07</v>
      </c>
      <c r="F373" s="15">
        <f t="shared" si="16"/>
        <v>53.860906429797119</v>
      </c>
      <c r="G373" s="16" t="s">
        <v>7</v>
      </c>
    </row>
    <row r="374" spans="1:10" x14ac:dyDescent="0.25">
      <c r="A374" s="11"/>
      <c r="B374" s="12" t="s">
        <v>648</v>
      </c>
      <c r="C374" s="12" t="s">
        <v>649</v>
      </c>
      <c r="D374" s="52">
        <v>1806</v>
      </c>
      <c r="E374" s="14">
        <v>95.19</v>
      </c>
      <c r="F374" s="15">
        <f t="shared" si="16"/>
        <v>18.972581153482508</v>
      </c>
      <c r="G374" s="16" t="s">
        <v>7</v>
      </c>
    </row>
    <row r="375" spans="1:10" x14ac:dyDescent="0.25">
      <c r="A375" s="11"/>
      <c r="B375" s="12" t="s">
        <v>650</v>
      </c>
      <c r="C375" s="12" t="s">
        <v>651</v>
      </c>
      <c r="D375" s="52">
        <v>413</v>
      </c>
      <c r="E375" s="14">
        <v>42.5</v>
      </c>
      <c r="F375" s="15">
        <f t="shared" si="16"/>
        <v>9.7176470588235286</v>
      </c>
      <c r="G375" s="16" t="s">
        <v>7</v>
      </c>
    </row>
    <row r="376" spans="1:10" s="5" customFormat="1" x14ac:dyDescent="0.25">
      <c r="A376" s="17" t="s">
        <v>1408</v>
      </c>
      <c r="B376" s="18"/>
      <c r="C376" s="18"/>
      <c r="D376" s="54">
        <f>SUM(D367:D375)</f>
        <v>14150</v>
      </c>
      <c r="E376" s="23">
        <f>SUM(E367:E375)</f>
        <v>815.03</v>
      </c>
      <c r="F376" s="21">
        <f t="shared" si="16"/>
        <v>17.361324123038415</v>
      </c>
      <c r="G376" s="22"/>
      <c r="J376" s="1"/>
    </row>
    <row r="377" spans="1:10" s="5" customFormat="1" x14ac:dyDescent="0.25">
      <c r="A377" s="17"/>
      <c r="B377" s="18"/>
      <c r="C377" s="18"/>
      <c r="D377" s="19"/>
      <c r="E377" s="20"/>
      <c r="F377" s="21"/>
      <c r="G377" s="22"/>
    </row>
    <row r="378" spans="1:10" s="5" customFormat="1" x14ac:dyDescent="0.25">
      <c r="A378" s="73" t="s">
        <v>1429</v>
      </c>
      <c r="B378" s="73"/>
      <c r="C378" s="73"/>
      <c r="D378" s="73"/>
      <c r="E378" s="73"/>
      <c r="F378" s="73"/>
      <c r="G378" s="73"/>
    </row>
    <row r="379" spans="1:10" x14ac:dyDescent="0.25">
      <c r="A379" s="35"/>
      <c r="B379" s="36" t="s">
        <v>652</v>
      </c>
      <c r="C379" s="36" t="s">
        <v>653</v>
      </c>
      <c r="D379" s="55">
        <v>3423</v>
      </c>
      <c r="E379" s="38">
        <v>3.07</v>
      </c>
      <c r="F379" s="39">
        <f>SUM(D379/E379)</f>
        <v>1114.9837133550488</v>
      </c>
      <c r="G379" s="40" t="s">
        <v>7</v>
      </c>
      <c r="J379" s="5"/>
    </row>
    <row r="380" spans="1:10" x14ac:dyDescent="0.25">
      <c r="A380" s="35"/>
      <c r="B380" s="36" t="s">
        <v>654</v>
      </c>
      <c r="C380" s="36" t="s">
        <v>655</v>
      </c>
      <c r="D380" s="55">
        <v>2733</v>
      </c>
      <c r="E380" s="38">
        <v>10.39</v>
      </c>
      <c r="F380" s="39">
        <f t="shared" ref="F380:F390" si="17">SUM(D380/E380)</f>
        <v>263.04138594802691</v>
      </c>
      <c r="G380" s="40" t="s">
        <v>7</v>
      </c>
    </row>
    <row r="381" spans="1:10" x14ac:dyDescent="0.25">
      <c r="A381" s="35"/>
      <c r="B381" s="36" t="s">
        <v>656</v>
      </c>
      <c r="C381" s="36" t="s">
        <v>657</v>
      </c>
      <c r="D381" s="55">
        <v>973</v>
      </c>
      <c r="E381" s="38">
        <v>2.97</v>
      </c>
      <c r="F381" s="39">
        <f t="shared" si="17"/>
        <v>327.6094276094276</v>
      </c>
      <c r="G381" s="40" t="s">
        <v>7</v>
      </c>
    </row>
    <row r="382" spans="1:10" x14ac:dyDescent="0.25">
      <c r="A382" s="35"/>
      <c r="B382" s="36" t="s">
        <v>658</v>
      </c>
      <c r="C382" s="36" t="s">
        <v>659</v>
      </c>
      <c r="D382" s="55">
        <v>5373</v>
      </c>
      <c r="E382" s="38">
        <v>24.8</v>
      </c>
      <c r="F382" s="39">
        <f t="shared" si="17"/>
        <v>216.65322580645162</v>
      </c>
      <c r="G382" s="40" t="s">
        <v>7</v>
      </c>
    </row>
    <row r="383" spans="1:10" x14ac:dyDescent="0.25">
      <c r="A383" s="35"/>
      <c r="B383" s="36" t="s">
        <v>660</v>
      </c>
      <c r="C383" s="36" t="s">
        <v>661</v>
      </c>
      <c r="D383" s="55">
        <v>2060</v>
      </c>
      <c r="E383" s="38">
        <v>74.58</v>
      </c>
      <c r="F383" s="39">
        <f t="shared" si="17"/>
        <v>27.621346205417002</v>
      </c>
      <c r="G383" s="40" t="s">
        <v>7</v>
      </c>
    </row>
    <row r="384" spans="1:10" x14ac:dyDescent="0.25">
      <c r="A384" s="35"/>
      <c r="B384" s="36" t="s">
        <v>662</v>
      </c>
      <c r="C384" s="36" t="s">
        <v>663</v>
      </c>
      <c r="D384" s="55">
        <v>4732</v>
      </c>
      <c r="E384" s="38">
        <v>28.81</v>
      </c>
      <c r="F384" s="39">
        <f t="shared" si="17"/>
        <v>164.24852481777162</v>
      </c>
      <c r="G384" s="40" t="s">
        <v>7</v>
      </c>
    </row>
    <row r="385" spans="1:10" x14ac:dyDescent="0.25">
      <c r="A385" s="35"/>
      <c r="B385" s="36" t="s">
        <v>664</v>
      </c>
      <c r="C385" s="36" t="s">
        <v>665</v>
      </c>
      <c r="D385" s="55">
        <v>5503</v>
      </c>
      <c r="E385" s="38">
        <v>30.38</v>
      </c>
      <c r="F385" s="39">
        <f t="shared" si="17"/>
        <v>181.13890717577354</v>
      </c>
      <c r="G385" s="40" t="s">
        <v>7</v>
      </c>
    </row>
    <row r="386" spans="1:10" x14ac:dyDescent="0.25">
      <c r="A386" s="35"/>
      <c r="B386" s="36" t="s">
        <v>666</v>
      </c>
      <c r="C386" s="36" t="s">
        <v>667</v>
      </c>
      <c r="D386" s="62">
        <v>23478</v>
      </c>
      <c r="E386" s="38">
        <v>41.98</v>
      </c>
      <c r="F386" s="39">
        <f t="shared" si="17"/>
        <v>559.26631729394956</v>
      </c>
      <c r="G386" s="40" t="s">
        <v>7</v>
      </c>
    </row>
    <row r="387" spans="1:10" x14ac:dyDescent="0.25">
      <c r="A387" s="35"/>
      <c r="B387" s="36" t="s">
        <v>668</v>
      </c>
      <c r="C387" s="36" t="s">
        <v>669</v>
      </c>
      <c r="D387" s="55">
        <v>5660</v>
      </c>
      <c r="E387" s="38">
        <v>60.77</v>
      </c>
      <c r="F387" s="39">
        <f t="shared" si="17"/>
        <v>93.138061543524756</v>
      </c>
      <c r="G387" s="40" t="s">
        <v>7</v>
      </c>
    </row>
    <row r="388" spans="1:10" x14ac:dyDescent="0.25">
      <c r="A388" s="35"/>
      <c r="B388" s="36" t="s">
        <v>670</v>
      </c>
      <c r="C388" s="36" t="s">
        <v>671</v>
      </c>
      <c r="D388" s="55">
        <v>8051</v>
      </c>
      <c r="E388" s="38">
        <v>51.2</v>
      </c>
      <c r="F388" s="39">
        <f t="shared" si="17"/>
        <v>157.24609375</v>
      </c>
      <c r="G388" s="40" t="s">
        <v>7</v>
      </c>
    </row>
    <row r="389" spans="1:10" x14ac:dyDescent="0.25">
      <c r="A389" s="35"/>
      <c r="B389" s="36" t="s">
        <v>672</v>
      </c>
      <c r="C389" s="36" t="s">
        <v>673</v>
      </c>
      <c r="D389" s="55">
        <v>3596</v>
      </c>
      <c r="E389" s="38">
        <v>6.91</v>
      </c>
      <c r="F389" s="39">
        <f t="shared" si="17"/>
        <v>520.40520984081036</v>
      </c>
      <c r="G389" s="40" t="s">
        <v>7</v>
      </c>
    </row>
    <row r="390" spans="1:10" s="5" customFormat="1" x14ac:dyDescent="0.25">
      <c r="A390" s="41" t="s">
        <v>1430</v>
      </c>
      <c r="B390" s="42"/>
      <c r="C390" s="42"/>
      <c r="D390" s="43">
        <f>SUM(D379:D389)</f>
        <v>65582</v>
      </c>
      <c r="E390" s="44">
        <f>SUM(E379:E389)</f>
        <v>335.86</v>
      </c>
      <c r="F390" s="45">
        <f t="shared" si="17"/>
        <v>195.26588459477162</v>
      </c>
      <c r="G390" s="45"/>
      <c r="J390" s="1"/>
    </row>
    <row r="391" spans="1:10" s="5" customFormat="1" x14ac:dyDescent="0.25">
      <c r="A391" s="17"/>
      <c r="B391" s="18"/>
      <c r="C391" s="18"/>
      <c r="D391" s="19"/>
      <c r="E391" s="20"/>
      <c r="F391" s="21"/>
      <c r="G391" s="22"/>
    </row>
    <row r="392" spans="1:10" s="5" customFormat="1" x14ac:dyDescent="0.25">
      <c r="A392" s="71" t="s">
        <v>1431</v>
      </c>
      <c r="B392" s="71"/>
      <c r="C392" s="71"/>
      <c r="D392" s="71"/>
      <c r="E392" s="71"/>
      <c r="F392" s="71"/>
      <c r="G392" s="71"/>
    </row>
    <row r="393" spans="1:10" x14ac:dyDescent="0.25">
      <c r="A393" s="11"/>
      <c r="B393" s="12" t="s">
        <v>674</v>
      </c>
      <c r="C393" s="12" t="s">
        <v>675</v>
      </c>
      <c r="D393" s="52">
        <v>3116</v>
      </c>
      <c r="E393" s="14">
        <v>69.599999999999994</v>
      </c>
      <c r="F393" s="15">
        <f>SUM(D393/E393)</f>
        <v>44.770114942528743</v>
      </c>
      <c r="G393" s="16" t="s">
        <v>7</v>
      </c>
      <c r="J393" s="5"/>
    </row>
    <row r="394" spans="1:10" x14ac:dyDescent="0.25">
      <c r="A394" s="11"/>
      <c r="B394" s="12" t="s">
        <v>676</v>
      </c>
      <c r="C394" s="12" t="s">
        <v>677</v>
      </c>
      <c r="D394" s="52">
        <v>3779</v>
      </c>
      <c r="E394" s="14">
        <v>53.47</v>
      </c>
      <c r="F394" s="15">
        <f t="shared" ref="F394:F402" si="18">SUM(D394/E394)</f>
        <v>70.675144941088462</v>
      </c>
      <c r="G394" s="16" t="s">
        <v>7</v>
      </c>
    </row>
    <row r="395" spans="1:10" x14ac:dyDescent="0.25">
      <c r="A395" s="11"/>
      <c r="B395" s="12" t="s">
        <v>678</v>
      </c>
      <c r="C395" s="12" t="s">
        <v>679</v>
      </c>
      <c r="D395" s="52">
        <v>3707</v>
      </c>
      <c r="E395" s="14">
        <v>21.04</v>
      </c>
      <c r="F395" s="15">
        <f t="shared" si="18"/>
        <v>176.18821292775667</v>
      </c>
      <c r="G395" s="16" t="s">
        <v>7</v>
      </c>
    </row>
    <row r="396" spans="1:10" x14ac:dyDescent="0.25">
      <c r="A396" s="11"/>
      <c r="B396" s="12" t="s">
        <v>680</v>
      </c>
      <c r="C396" s="12" t="s">
        <v>681</v>
      </c>
      <c r="D396" s="52">
        <v>10248</v>
      </c>
      <c r="E396" s="14">
        <v>29.93</v>
      </c>
      <c r="F396" s="15">
        <f t="shared" si="18"/>
        <v>342.39893083862347</v>
      </c>
      <c r="G396" s="16" t="s">
        <v>7</v>
      </c>
    </row>
    <row r="397" spans="1:10" x14ac:dyDescent="0.25">
      <c r="A397" s="11"/>
      <c r="B397" s="12" t="s">
        <v>682</v>
      </c>
      <c r="C397" s="12" t="s">
        <v>683</v>
      </c>
      <c r="D397" s="52">
        <v>4214</v>
      </c>
      <c r="E397" s="14">
        <v>67.05</v>
      </c>
      <c r="F397" s="15">
        <f t="shared" si="18"/>
        <v>62.848620432513052</v>
      </c>
      <c r="G397" s="16" t="s">
        <v>7</v>
      </c>
    </row>
    <row r="398" spans="1:10" x14ac:dyDescent="0.25">
      <c r="A398" s="11"/>
      <c r="B398" s="12" t="s">
        <v>684</v>
      </c>
      <c r="C398" s="12" t="s">
        <v>685</v>
      </c>
      <c r="D398" s="52">
        <v>968</v>
      </c>
      <c r="E398" s="14">
        <v>53.04</v>
      </c>
      <c r="F398" s="15">
        <f t="shared" si="18"/>
        <v>18.250377073906485</v>
      </c>
      <c r="G398" s="16" t="s">
        <v>7</v>
      </c>
    </row>
    <row r="399" spans="1:10" x14ac:dyDescent="0.25">
      <c r="A399" s="11"/>
      <c r="B399" s="12" t="s">
        <v>686</v>
      </c>
      <c r="C399" s="12" t="s">
        <v>687</v>
      </c>
      <c r="D399" s="52">
        <v>685</v>
      </c>
      <c r="E399" s="14">
        <v>57.13</v>
      </c>
      <c r="F399" s="15">
        <f t="shared" si="18"/>
        <v>11.990197794503763</v>
      </c>
      <c r="G399" s="16" t="s">
        <v>7</v>
      </c>
    </row>
    <row r="400" spans="1:10" x14ac:dyDescent="0.25">
      <c r="A400" s="11"/>
      <c r="B400" s="12" t="s">
        <v>688</v>
      </c>
      <c r="C400" s="12" t="s">
        <v>689</v>
      </c>
      <c r="D400" s="52">
        <v>3573</v>
      </c>
      <c r="E400" s="14">
        <v>37.119999999999997</v>
      </c>
      <c r="F400" s="15">
        <f t="shared" si="18"/>
        <v>96.255387931034491</v>
      </c>
      <c r="G400" s="16" t="s">
        <v>7</v>
      </c>
    </row>
    <row r="401" spans="1:10" x14ac:dyDescent="0.25">
      <c r="A401" s="11"/>
      <c r="B401" s="12" t="s">
        <v>690</v>
      </c>
      <c r="C401" s="12" t="s">
        <v>691</v>
      </c>
      <c r="D401" s="52">
        <v>679</v>
      </c>
      <c r="E401" s="14">
        <v>23.19</v>
      </c>
      <c r="F401" s="15">
        <f t="shared" si="18"/>
        <v>29.279862009486845</v>
      </c>
      <c r="G401" s="16" t="s">
        <v>7</v>
      </c>
    </row>
    <row r="402" spans="1:10" s="5" customFormat="1" x14ac:dyDescent="0.25">
      <c r="A402" s="17" t="s">
        <v>1408</v>
      </c>
      <c r="B402" s="18"/>
      <c r="C402" s="18"/>
      <c r="D402" s="54">
        <f>SUM(D393:D401)</f>
        <v>30969</v>
      </c>
      <c r="E402" s="23">
        <f>SUM(E393:E401)</f>
        <v>411.57</v>
      </c>
      <c r="F402" s="21">
        <f t="shared" si="18"/>
        <v>75.246009184342881</v>
      </c>
      <c r="G402" s="22"/>
      <c r="J402" s="1"/>
    </row>
    <row r="403" spans="1:10" s="5" customFormat="1" x14ac:dyDescent="0.25">
      <c r="A403" s="17"/>
      <c r="B403" s="18"/>
      <c r="C403" s="18"/>
      <c r="D403" s="19"/>
      <c r="E403" s="20"/>
      <c r="F403" s="21"/>
      <c r="G403" s="22"/>
    </row>
    <row r="404" spans="1:10" s="5" customFormat="1" x14ac:dyDescent="0.25">
      <c r="A404" s="73" t="s">
        <v>1432</v>
      </c>
      <c r="B404" s="73"/>
      <c r="C404" s="73"/>
      <c r="D404" s="73"/>
      <c r="E404" s="73"/>
      <c r="F404" s="73"/>
      <c r="G404" s="73"/>
    </row>
    <row r="405" spans="1:10" x14ac:dyDescent="0.25">
      <c r="A405" s="35"/>
      <c r="B405" s="36" t="s">
        <v>692</v>
      </c>
      <c r="C405" s="36" t="s">
        <v>693</v>
      </c>
      <c r="D405" s="55">
        <v>4461</v>
      </c>
      <c r="E405" s="38">
        <v>4.7699999999999996</v>
      </c>
      <c r="F405" s="39">
        <f>SUM(D405/E405)</f>
        <v>935.22012578616363</v>
      </c>
      <c r="G405" s="40" t="s">
        <v>7</v>
      </c>
      <c r="J405" s="5"/>
    </row>
    <row r="406" spans="1:10" x14ac:dyDescent="0.25">
      <c r="A406" s="35"/>
      <c r="B406" s="36" t="s">
        <v>694</v>
      </c>
      <c r="C406" s="36" t="s">
        <v>695</v>
      </c>
      <c r="D406" s="55">
        <v>1088</v>
      </c>
      <c r="E406" s="38">
        <v>4.3499999999999996</v>
      </c>
      <c r="F406" s="39">
        <f t="shared" ref="F406:F461" si="19">SUM(D406/E406)</f>
        <v>250.11494252873564</v>
      </c>
      <c r="G406" s="40" t="s">
        <v>174</v>
      </c>
    </row>
    <row r="407" spans="1:10" x14ac:dyDescent="0.25">
      <c r="A407" s="35"/>
      <c r="B407" s="36" t="s">
        <v>696</v>
      </c>
      <c r="C407" s="36" t="s">
        <v>697</v>
      </c>
      <c r="D407" s="55">
        <v>5200</v>
      </c>
      <c r="E407" s="38">
        <v>13.99</v>
      </c>
      <c r="F407" s="39">
        <f t="shared" si="19"/>
        <v>371.6940671908506</v>
      </c>
      <c r="G407" s="40" t="s">
        <v>698</v>
      </c>
    </row>
    <row r="408" spans="1:10" x14ac:dyDescent="0.25">
      <c r="A408" s="35"/>
      <c r="B408" s="36" t="s">
        <v>699</v>
      </c>
      <c r="C408" s="36" t="s">
        <v>700</v>
      </c>
      <c r="D408" s="55">
        <v>3007</v>
      </c>
      <c r="E408" s="38">
        <v>3.79</v>
      </c>
      <c r="F408" s="39">
        <f t="shared" si="19"/>
        <v>793.40369393139838</v>
      </c>
      <c r="G408" s="40" t="s">
        <v>7</v>
      </c>
    </row>
    <row r="409" spans="1:10" x14ac:dyDescent="0.25">
      <c r="A409" s="35"/>
      <c r="B409" s="36" t="s">
        <v>701</v>
      </c>
      <c r="C409" s="36" t="s">
        <v>702</v>
      </c>
      <c r="D409" s="55">
        <v>1276</v>
      </c>
      <c r="E409" s="38">
        <v>1.99</v>
      </c>
      <c r="F409" s="39">
        <f t="shared" si="19"/>
        <v>641.2060301507538</v>
      </c>
      <c r="G409" s="40" t="s">
        <v>7</v>
      </c>
    </row>
    <row r="410" spans="1:10" x14ac:dyDescent="0.25">
      <c r="A410" s="35"/>
      <c r="B410" s="36" t="s">
        <v>703</v>
      </c>
      <c r="C410" s="36" t="s">
        <v>704</v>
      </c>
      <c r="D410" s="55">
        <v>7862</v>
      </c>
      <c r="E410" s="38">
        <v>7.84</v>
      </c>
      <c r="F410" s="39">
        <f t="shared" si="19"/>
        <v>1002.8061224489796</v>
      </c>
      <c r="G410" s="40" t="s">
        <v>7</v>
      </c>
    </row>
    <row r="411" spans="1:10" x14ac:dyDescent="0.25">
      <c r="A411" s="35"/>
      <c r="B411" s="36" t="s">
        <v>705</v>
      </c>
      <c r="C411" s="36" t="s">
        <v>706</v>
      </c>
      <c r="D411" s="55">
        <v>1186</v>
      </c>
      <c r="E411" s="38">
        <v>1.48</v>
      </c>
      <c r="F411" s="39">
        <f t="shared" si="19"/>
        <v>801.35135135135135</v>
      </c>
      <c r="G411" s="40" t="s">
        <v>7</v>
      </c>
    </row>
    <row r="412" spans="1:10" x14ac:dyDescent="0.25">
      <c r="A412" s="35"/>
      <c r="B412" s="36" t="s">
        <v>707</v>
      </c>
      <c r="C412" s="36" t="s">
        <v>708</v>
      </c>
      <c r="D412" s="55">
        <v>1594</v>
      </c>
      <c r="E412" s="38">
        <v>4.13</v>
      </c>
      <c r="F412" s="39">
        <f t="shared" si="19"/>
        <v>385.95641646489105</v>
      </c>
      <c r="G412" s="40" t="s">
        <v>7</v>
      </c>
    </row>
    <row r="413" spans="1:10" x14ac:dyDescent="0.25">
      <c r="A413" s="35"/>
      <c r="B413" s="36" t="s">
        <v>709</v>
      </c>
      <c r="C413" s="36" t="s">
        <v>710</v>
      </c>
      <c r="D413" s="55">
        <v>3359</v>
      </c>
      <c r="E413" s="38">
        <v>4.1500000000000004</v>
      </c>
      <c r="F413" s="39">
        <f t="shared" si="19"/>
        <v>809.39759036144574</v>
      </c>
      <c r="G413" s="40" t="s">
        <v>174</v>
      </c>
    </row>
    <row r="414" spans="1:10" x14ac:dyDescent="0.25">
      <c r="A414" s="35"/>
      <c r="B414" s="36" t="s">
        <v>711</v>
      </c>
      <c r="C414" s="36" t="s">
        <v>712</v>
      </c>
      <c r="D414" s="55">
        <v>5308</v>
      </c>
      <c r="E414" s="38">
        <v>8.8000000000000007</v>
      </c>
      <c r="F414" s="39">
        <f t="shared" si="19"/>
        <v>603.18181818181813</v>
      </c>
      <c r="G414" s="40" t="s">
        <v>7</v>
      </c>
    </row>
    <row r="415" spans="1:10" x14ac:dyDescent="0.25">
      <c r="A415" s="35"/>
      <c r="B415" s="36" t="s">
        <v>713</v>
      </c>
      <c r="C415" s="36" t="s">
        <v>714</v>
      </c>
      <c r="D415" s="55">
        <v>1616</v>
      </c>
      <c r="E415" s="38">
        <v>1.5</v>
      </c>
      <c r="F415" s="39">
        <f t="shared" si="19"/>
        <v>1077.3333333333333</v>
      </c>
      <c r="G415" s="40" t="s">
        <v>174</v>
      </c>
    </row>
    <row r="416" spans="1:10" x14ac:dyDescent="0.25">
      <c r="A416" s="35"/>
      <c r="B416" s="36" t="s">
        <v>715</v>
      </c>
      <c r="C416" s="36" t="s">
        <v>716</v>
      </c>
      <c r="D416" s="55">
        <v>1931</v>
      </c>
      <c r="E416" s="38">
        <v>1.57</v>
      </c>
      <c r="F416" s="39">
        <f t="shared" si="19"/>
        <v>1229.936305732484</v>
      </c>
      <c r="G416" s="40" t="s">
        <v>174</v>
      </c>
    </row>
    <row r="417" spans="1:7" x14ac:dyDescent="0.25">
      <c r="A417" s="35"/>
      <c r="B417" s="36" t="s">
        <v>717</v>
      </c>
      <c r="C417" s="36" t="s">
        <v>718</v>
      </c>
      <c r="D417" s="55">
        <v>6606</v>
      </c>
      <c r="E417" s="38">
        <v>6.59</v>
      </c>
      <c r="F417" s="39">
        <f t="shared" si="19"/>
        <v>1002.4279210925645</v>
      </c>
      <c r="G417" s="40" t="s">
        <v>7</v>
      </c>
    </row>
    <row r="418" spans="1:7" x14ac:dyDescent="0.25">
      <c r="A418" s="35"/>
      <c r="B418" s="36" t="s">
        <v>719</v>
      </c>
      <c r="C418" s="36" t="s">
        <v>720</v>
      </c>
      <c r="D418" s="55">
        <v>3958</v>
      </c>
      <c r="E418" s="38">
        <v>5</v>
      </c>
      <c r="F418" s="39">
        <f t="shared" si="19"/>
        <v>791.6</v>
      </c>
      <c r="G418" s="40" t="s">
        <v>7</v>
      </c>
    </row>
    <row r="419" spans="1:7" x14ac:dyDescent="0.25">
      <c r="A419" s="35"/>
      <c r="B419" s="36" t="s">
        <v>721</v>
      </c>
      <c r="C419" s="36" t="s">
        <v>722</v>
      </c>
      <c r="D419" s="55">
        <v>3134</v>
      </c>
      <c r="E419" s="38">
        <v>6.91</v>
      </c>
      <c r="F419" s="39">
        <f t="shared" si="19"/>
        <v>453.54558610709114</v>
      </c>
      <c r="G419" s="40" t="s">
        <v>7</v>
      </c>
    </row>
    <row r="420" spans="1:7" x14ac:dyDescent="0.25">
      <c r="A420" s="35"/>
      <c r="B420" s="36" t="s">
        <v>723</v>
      </c>
      <c r="C420" s="36" t="s">
        <v>724</v>
      </c>
      <c r="D420" s="55">
        <v>6818</v>
      </c>
      <c r="E420" s="38">
        <v>14.31</v>
      </c>
      <c r="F420" s="39">
        <f t="shared" si="19"/>
        <v>476.45003494060097</v>
      </c>
      <c r="G420" s="40" t="s">
        <v>7</v>
      </c>
    </row>
    <row r="421" spans="1:7" x14ac:dyDescent="0.25">
      <c r="A421" s="35"/>
      <c r="B421" s="36" t="s">
        <v>725</v>
      </c>
      <c r="C421" s="36" t="s">
        <v>726</v>
      </c>
      <c r="D421" s="55">
        <v>5710</v>
      </c>
      <c r="E421" s="38">
        <v>3.39</v>
      </c>
      <c r="F421" s="39">
        <f t="shared" si="19"/>
        <v>1684.3657817109145</v>
      </c>
      <c r="G421" s="40" t="s">
        <v>7</v>
      </c>
    </row>
    <row r="422" spans="1:7" x14ac:dyDescent="0.25">
      <c r="A422" s="35"/>
      <c r="B422" s="36" t="s">
        <v>727</v>
      </c>
      <c r="C422" s="36" t="s">
        <v>728</v>
      </c>
      <c r="D422" s="55">
        <v>4386</v>
      </c>
      <c r="E422" s="38">
        <v>4.1500000000000004</v>
      </c>
      <c r="F422" s="39">
        <f t="shared" si="19"/>
        <v>1056.867469879518</v>
      </c>
      <c r="G422" s="40" t="s">
        <v>7</v>
      </c>
    </row>
    <row r="423" spans="1:7" x14ac:dyDescent="0.25">
      <c r="A423" s="35"/>
      <c r="B423" s="36" t="s">
        <v>729</v>
      </c>
      <c r="C423" s="36" t="s">
        <v>730</v>
      </c>
      <c r="D423" s="55">
        <v>2896</v>
      </c>
      <c r="E423" s="38">
        <v>4.13</v>
      </c>
      <c r="F423" s="39">
        <f t="shared" si="19"/>
        <v>701.21065375302669</v>
      </c>
      <c r="G423" s="40" t="s">
        <v>7</v>
      </c>
    </row>
    <row r="424" spans="1:7" x14ac:dyDescent="0.25">
      <c r="A424" s="35"/>
      <c r="B424" s="36" t="s">
        <v>731</v>
      </c>
      <c r="C424" s="36" t="s">
        <v>732</v>
      </c>
      <c r="D424" s="55">
        <v>5485</v>
      </c>
      <c r="E424" s="38">
        <v>6.93</v>
      </c>
      <c r="F424" s="39">
        <f t="shared" si="19"/>
        <v>791.48629148629152</v>
      </c>
      <c r="G424" s="40" t="s">
        <v>7</v>
      </c>
    </row>
    <row r="425" spans="1:7" x14ac:dyDescent="0.25">
      <c r="A425" s="35"/>
      <c r="B425" s="36" t="s">
        <v>733</v>
      </c>
      <c r="C425" s="36" t="s">
        <v>734</v>
      </c>
      <c r="D425" s="55">
        <v>686</v>
      </c>
      <c r="E425" s="38">
        <v>1.87</v>
      </c>
      <c r="F425" s="39">
        <f t="shared" si="19"/>
        <v>366.84491978609623</v>
      </c>
      <c r="G425" s="40" t="s">
        <v>59</v>
      </c>
    </row>
    <row r="426" spans="1:7" x14ac:dyDescent="0.25">
      <c r="A426" s="35"/>
      <c r="B426" s="36" t="s">
        <v>735</v>
      </c>
      <c r="C426" s="36" t="s">
        <v>736</v>
      </c>
      <c r="D426" s="55">
        <v>2251</v>
      </c>
      <c r="E426" s="38">
        <v>1.99</v>
      </c>
      <c r="F426" s="39">
        <f t="shared" si="19"/>
        <v>1131.1557788944724</v>
      </c>
      <c r="G426" s="40" t="s">
        <v>7</v>
      </c>
    </row>
    <row r="427" spans="1:7" x14ac:dyDescent="0.25">
      <c r="A427" s="35"/>
      <c r="B427" s="36" t="s">
        <v>737</v>
      </c>
      <c r="C427" s="36" t="s">
        <v>738</v>
      </c>
      <c r="D427" s="55">
        <v>3279</v>
      </c>
      <c r="E427" s="38">
        <v>12.91</v>
      </c>
      <c r="F427" s="39">
        <f t="shared" si="19"/>
        <v>253.98915569326104</v>
      </c>
      <c r="G427" s="40" t="s">
        <v>7</v>
      </c>
    </row>
    <row r="428" spans="1:7" x14ac:dyDescent="0.25">
      <c r="A428" s="35"/>
      <c r="B428" s="36" t="s">
        <v>739</v>
      </c>
      <c r="C428" s="36" t="s">
        <v>740</v>
      </c>
      <c r="D428" s="55">
        <v>2419</v>
      </c>
      <c r="E428" s="38">
        <v>11.13</v>
      </c>
      <c r="F428" s="39">
        <f t="shared" si="19"/>
        <v>217.340521114106</v>
      </c>
      <c r="G428" s="40" t="s">
        <v>7</v>
      </c>
    </row>
    <row r="429" spans="1:7" x14ac:dyDescent="0.25">
      <c r="A429" s="35"/>
      <c r="B429" s="36" t="s">
        <v>741</v>
      </c>
      <c r="C429" s="36" t="s">
        <v>742</v>
      </c>
      <c r="D429" s="55">
        <v>7336</v>
      </c>
      <c r="E429" s="38">
        <v>5.3</v>
      </c>
      <c r="F429" s="39">
        <f t="shared" si="19"/>
        <v>1384.1509433962265</v>
      </c>
      <c r="G429" s="40" t="s">
        <v>7</v>
      </c>
    </row>
    <row r="430" spans="1:7" x14ac:dyDescent="0.25">
      <c r="A430" s="35"/>
      <c r="B430" s="36" t="s">
        <v>743</v>
      </c>
      <c r="C430" s="36" t="s">
        <v>744</v>
      </c>
      <c r="D430" s="55">
        <v>1898</v>
      </c>
      <c r="E430" s="38">
        <v>14.1</v>
      </c>
      <c r="F430" s="39">
        <f t="shared" si="19"/>
        <v>134.60992907801418</v>
      </c>
      <c r="G430" s="40" t="s">
        <v>7</v>
      </c>
    </row>
    <row r="431" spans="1:7" x14ac:dyDescent="0.25">
      <c r="A431" s="35"/>
      <c r="B431" s="36" t="s">
        <v>745</v>
      </c>
      <c r="C431" s="36" t="s">
        <v>746</v>
      </c>
      <c r="D431" s="55">
        <v>3543</v>
      </c>
      <c r="E431" s="38">
        <v>4.8099999999999996</v>
      </c>
      <c r="F431" s="39">
        <f t="shared" si="19"/>
        <v>736.59043659043664</v>
      </c>
      <c r="G431" s="40" t="s">
        <v>7</v>
      </c>
    </row>
    <row r="432" spans="1:7" x14ac:dyDescent="0.25">
      <c r="A432" s="35"/>
      <c r="B432" s="36" t="s">
        <v>747</v>
      </c>
      <c r="C432" s="36" t="s">
        <v>748</v>
      </c>
      <c r="D432" s="55">
        <v>2836</v>
      </c>
      <c r="E432" s="38">
        <v>1.74</v>
      </c>
      <c r="F432" s="39">
        <f t="shared" si="19"/>
        <v>1629.8850574712644</v>
      </c>
      <c r="G432" s="40" t="s">
        <v>7</v>
      </c>
    </row>
    <row r="433" spans="1:7" x14ac:dyDescent="0.25">
      <c r="A433" s="35"/>
      <c r="B433" s="36" t="s">
        <v>749</v>
      </c>
      <c r="C433" s="36" t="s">
        <v>750</v>
      </c>
      <c r="D433" s="55">
        <v>1797</v>
      </c>
      <c r="E433" s="38">
        <v>2.23</v>
      </c>
      <c r="F433" s="39">
        <f t="shared" si="19"/>
        <v>805.82959641255604</v>
      </c>
      <c r="G433" s="40" t="s">
        <v>7</v>
      </c>
    </row>
    <row r="434" spans="1:7" x14ac:dyDescent="0.25">
      <c r="A434" s="35"/>
      <c r="B434" s="36" t="s">
        <v>751</v>
      </c>
      <c r="C434" s="36" t="s">
        <v>752</v>
      </c>
      <c r="D434" s="55">
        <v>2996</v>
      </c>
      <c r="E434" s="38">
        <v>4.66</v>
      </c>
      <c r="F434" s="39">
        <f t="shared" si="19"/>
        <v>642.91845493562232</v>
      </c>
      <c r="G434" s="40" t="s">
        <v>7</v>
      </c>
    </row>
    <row r="435" spans="1:7" x14ac:dyDescent="0.25">
      <c r="A435" s="35"/>
      <c r="B435" s="36" t="s">
        <v>753</v>
      </c>
      <c r="C435" s="36" t="s">
        <v>754</v>
      </c>
      <c r="D435" s="55">
        <v>6477</v>
      </c>
      <c r="E435" s="38">
        <v>19.5</v>
      </c>
      <c r="F435" s="39">
        <f t="shared" si="19"/>
        <v>332.15384615384613</v>
      </c>
      <c r="G435" s="40" t="s">
        <v>7</v>
      </c>
    </row>
    <row r="436" spans="1:7" x14ac:dyDescent="0.25">
      <c r="A436" s="35"/>
      <c r="B436" s="36" t="s">
        <v>755</v>
      </c>
      <c r="C436" s="36" t="s">
        <v>756</v>
      </c>
      <c r="D436" s="55">
        <v>1670</v>
      </c>
      <c r="E436" s="38">
        <v>4.24</v>
      </c>
      <c r="F436" s="39">
        <f t="shared" si="19"/>
        <v>393.86792452830184</v>
      </c>
      <c r="G436" s="40" t="s">
        <v>174</v>
      </c>
    </row>
    <row r="437" spans="1:7" x14ac:dyDescent="0.25">
      <c r="A437" s="35"/>
      <c r="B437" s="36" t="s">
        <v>757</v>
      </c>
      <c r="C437" s="36" t="s">
        <v>758</v>
      </c>
      <c r="D437" s="55">
        <v>2936</v>
      </c>
      <c r="E437" s="38">
        <v>2.23</v>
      </c>
      <c r="F437" s="39">
        <f t="shared" si="19"/>
        <v>1316.5919282511211</v>
      </c>
      <c r="G437" s="40" t="s">
        <v>7</v>
      </c>
    </row>
    <row r="438" spans="1:7" x14ac:dyDescent="0.25">
      <c r="A438" s="35"/>
      <c r="B438" s="36" t="s">
        <v>759</v>
      </c>
      <c r="C438" s="36" t="s">
        <v>760</v>
      </c>
      <c r="D438" s="55">
        <v>1648</v>
      </c>
      <c r="E438" s="38">
        <v>1.55</v>
      </c>
      <c r="F438" s="39">
        <f t="shared" si="19"/>
        <v>1063.2258064516129</v>
      </c>
      <c r="G438" s="40" t="s">
        <v>174</v>
      </c>
    </row>
    <row r="439" spans="1:7" x14ac:dyDescent="0.25">
      <c r="A439" s="35"/>
      <c r="B439" s="36" t="s">
        <v>761</v>
      </c>
      <c r="C439" s="36" t="s">
        <v>762</v>
      </c>
      <c r="D439" s="55">
        <v>2193</v>
      </c>
      <c r="E439" s="38">
        <v>3.18</v>
      </c>
      <c r="F439" s="39">
        <f t="shared" si="19"/>
        <v>689.62264150943395</v>
      </c>
      <c r="G439" s="40" t="s">
        <v>174</v>
      </c>
    </row>
    <row r="440" spans="1:7" x14ac:dyDescent="0.25">
      <c r="A440" s="35"/>
      <c r="B440" s="36" t="s">
        <v>763</v>
      </c>
      <c r="C440" s="36" t="s">
        <v>764</v>
      </c>
      <c r="D440" s="55">
        <v>1285</v>
      </c>
      <c r="E440" s="38">
        <v>2.23</v>
      </c>
      <c r="F440" s="39">
        <f t="shared" si="19"/>
        <v>576.23318385650225</v>
      </c>
      <c r="G440" s="40" t="s">
        <v>174</v>
      </c>
    </row>
    <row r="441" spans="1:7" x14ac:dyDescent="0.25">
      <c r="A441" s="35"/>
      <c r="B441" s="36" t="s">
        <v>765</v>
      </c>
      <c r="C441" s="36" t="s">
        <v>766</v>
      </c>
      <c r="D441" s="55">
        <v>2551</v>
      </c>
      <c r="E441" s="38">
        <v>6.7</v>
      </c>
      <c r="F441" s="39">
        <f t="shared" si="19"/>
        <v>380.74626865671638</v>
      </c>
      <c r="G441" s="40" t="s">
        <v>7</v>
      </c>
    </row>
    <row r="442" spans="1:7" x14ac:dyDescent="0.25">
      <c r="A442" s="35"/>
      <c r="B442" s="36" t="s">
        <v>767</v>
      </c>
      <c r="C442" s="36" t="s">
        <v>768</v>
      </c>
      <c r="D442" s="55">
        <v>5479</v>
      </c>
      <c r="E442" s="38">
        <v>6.47</v>
      </c>
      <c r="F442" s="39">
        <f t="shared" si="19"/>
        <v>846.83153013910362</v>
      </c>
      <c r="G442" s="40" t="s">
        <v>7</v>
      </c>
    </row>
    <row r="443" spans="1:7" x14ac:dyDescent="0.25">
      <c r="A443" s="35"/>
      <c r="B443" s="36" t="s">
        <v>769</v>
      </c>
      <c r="C443" s="36" t="s">
        <v>770</v>
      </c>
      <c r="D443" s="55">
        <v>1391</v>
      </c>
      <c r="E443" s="38">
        <v>13.36</v>
      </c>
      <c r="F443" s="39">
        <f t="shared" si="19"/>
        <v>104.11676646706587</v>
      </c>
      <c r="G443" s="40" t="s">
        <v>7</v>
      </c>
    </row>
    <row r="444" spans="1:7" x14ac:dyDescent="0.25">
      <c r="A444" s="35"/>
      <c r="B444" s="36" t="s">
        <v>771</v>
      </c>
      <c r="C444" s="36" t="s">
        <v>772</v>
      </c>
      <c r="D444" s="55">
        <v>2881</v>
      </c>
      <c r="E444" s="38">
        <v>2.97</v>
      </c>
      <c r="F444" s="39">
        <f t="shared" si="19"/>
        <v>970.03367003366998</v>
      </c>
      <c r="G444" s="40" t="s">
        <v>7</v>
      </c>
    </row>
    <row r="445" spans="1:7" x14ac:dyDescent="0.25">
      <c r="A445" s="35"/>
      <c r="B445" s="36" t="s">
        <v>773</v>
      </c>
      <c r="C445" s="36" t="s">
        <v>774</v>
      </c>
      <c r="D445" s="55">
        <v>5363</v>
      </c>
      <c r="E445" s="38">
        <v>12.1</v>
      </c>
      <c r="F445" s="39">
        <f t="shared" si="19"/>
        <v>443.22314049586777</v>
      </c>
      <c r="G445" s="40" t="s">
        <v>7</v>
      </c>
    </row>
    <row r="446" spans="1:7" x14ac:dyDescent="0.25">
      <c r="A446" s="35"/>
      <c r="B446" s="36" t="s">
        <v>775</v>
      </c>
      <c r="C446" s="36" t="s">
        <v>776</v>
      </c>
      <c r="D446" s="55">
        <v>5350</v>
      </c>
      <c r="E446" s="38">
        <v>13.04</v>
      </c>
      <c r="F446" s="39">
        <f t="shared" si="19"/>
        <v>410.27607361963192</v>
      </c>
      <c r="G446" s="40" t="s">
        <v>7</v>
      </c>
    </row>
    <row r="447" spans="1:7" x14ac:dyDescent="0.25">
      <c r="A447" s="35"/>
      <c r="B447" s="36" t="s">
        <v>777</v>
      </c>
      <c r="C447" s="36" t="s">
        <v>778</v>
      </c>
      <c r="D447" s="55">
        <v>3445</v>
      </c>
      <c r="E447" s="38">
        <v>3.07</v>
      </c>
      <c r="F447" s="39">
        <f t="shared" si="19"/>
        <v>1122.1498371335506</v>
      </c>
      <c r="G447" s="40" t="s">
        <v>7</v>
      </c>
    </row>
    <row r="448" spans="1:7" x14ac:dyDescent="0.25">
      <c r="A448" s="35"/>
      <c r="B448" s="36" t="s">
        <v>779</v>
      </c>
      <c r="C448" s="36" t="s">
        <v>780</v>
      </c>
      <c r="D448" s="55">
        <v>3092</v>
      </c>
      <c r="E448" s="38">
        <v>1.63</v>
      </c>
      <c r="F448" s="39">
        <f t="shared" si="19"/>
        <v>1896.9325153374234</v>
      </c>
      <c r="G448" s="40" t="s">
        <v>7</v>
      </c>
    </row>
    <row r="449" spans="1:10" x14ac:dyDescent="0.25">
      <c r="A449" s="35"/>
      <c r="B449" s="36" t="s">
        <v>781</v>
      </c>
      <c r="C449" s="36" t="s">
        <v>782</v>
      </c>
      <c r="D449" s="55">
        <v>3295</v>
      </c>
      <c r="E449" s="38">
        <v>5.3</v>
      </c>
      <c r="F449" s="39">
        <f t="shared" si="19"/>
        <v>621.69811320754718</v>
      </c>
      <c r="G449" s="40" t="s">
        <v>7</v>
      </c>
    </row>
    <row r="450" spans="1:10" x14ac:dyDescent="0.25">
      <c r="A450" s="35"/>
      <c r="B450" s="36" t="s">
        <v>783</v>
      </c>
      <c r="C450" s="36" t="s">
        <v>784</v>
      </c>
      <c r="D450" s="55">
        <v>2181</v>
      </c>
      <c r="E450" s="38">
        <v>3.5</v>
      </c>
      <c r="F450" s="39">
        <f t="shared" si="19"/>
        <v>623.14285714285711</v>
      </c>
      <c r="G450" s="40" t="s">
        <v>7</v>
      </c>
    </row>
    <row r="451" spans="1:10" x14ac:dyDescent="0.25">
      <c r="A451" s="35"/>
      <c r="B451" s="36" t="s">
        <v>785</v>
      </c>
      <c r="C451" s="36" t="s">
        <v>786</v>
      </c>
      <c r="D451" s="55">
        <v>7770</v>
      </c>
      <c r="E451" s="38">
        <v>8.77</v>
      </c>
      <c r="F451" s="39">
        <f t="shared" si="19"/>
        <v>885.97491448118592</v>
      </c>
      <c r="G451" s="40" t="s">
        <v>698</v>
      </c>
    </row>
    <row r="452" spans="1:10" x14ac:dyDescent="0.25">
      <c r="A452" s="35"/>
      <c r="B452" s="36" t="s">
        <v>787</v>
      </c>
      <c r="C452" s="36" t="s">
        <v>788</v>
      </c>
      <c r="D452" s="55">
        <v>7083</v>
      </c>
      <c r="E452" s="38">
        <v>11.66</v>
      </c>
      <c r="F452" s="39">
        <f t="shared" si="19"/>
        <v>607.46140651801034</v>
      </c>
      <c r="G452" s="40" t="s">
        <v>7</v>
      </c>
    </row>
    <row r="453" spans="1:10" x14ac:dyDescent="0.25">
      <c r="A453" s="35"/>
      <c r="B453" s="36" t="s">
        <v>789</v>
      </c>
      <c r="C453" s="36" t="s">
        <v>790</v>
      </c>
      <c r="D453" s="55">
        <v>6084</v>
      </c>
      <c r="E453" s="38">
        <v>7.14</v>
      </c>
      <c r="F453" s="39">
        <f t="shared" si="19"/>
        <v>852.10084033613452</v>
      </c>
      <c r="G453" s="40" t="s">
        <v>7</v>
      </c>
    </row>
    <row r="454" spans="1:10" x14ac:dyDescent="0.25">
      <c r="A454" s="35"/>
      <c r="B454" s="36" t="s">
        <v>791</v>
      </c>
      <c r="C454" s="36" t="s">
        <v>792</v>
      </c>
      <c r="D454" s="55">
        <v>2005</v>
      </c>
      <c r="E454" s="38">
        <v>2.97</v>
      </c>
      <c r="F454" s="39">
        <f t="shared" si="19"/>
        <v>675.08417508417506</v>
      </c>
      <c r="G454" s="40" t="s">
        <v>174</v>
      </c>
    </row>
    <row r="455" spans="1:10" x14ac:dyDescent="0.25">
      <c r="A455" s="35"/>
      <c r="B455" s="36" t="s">
        <v>793</v>
      </c>
      <c r="C455" s="36" t="s">
        <v>794</v>
      </c>
      <c r="D455" s="55">
        <v>1069</v>
      </c>
      <c r="E455" s="38">
        <v>1.23</v>
      </c>
      <c r="F455" s="39">
        <f t="shared" si="19"/>
        <v>869.10569105691059</v>
      </c>
      <c r="G455" s="40" t="s">
        <v>174</v>
      </c>
    </row>
    <row r="456" spans="1:10" x14ac:dyDescent="0.25">
      <c r="A456" s="35"/>
      <c r="B456" s="36" t="s">
        <v>795</v>
      </c>
      <c r="C456" s="36" t="s">
        <v>796</v>
      </c>
      <c r="D456" s="55">
        <v>1455</v>
      </c>
      <c r="E456" s="38">
        <v>1.04</v>
      </c>
      <c r="F456" s="39">
        <f t="shared" si="19"/>
        <v>1399.0384615384614</v>
      </c>
      <c r="G456" s="40" t="s">
        <v>174</v>
      </c>
    </row>
    <row r="457" spans="1:10" x14ac:dyDescent="0.25">
      <c r="A457" s="35"/>
      <c r="B457" s="36" t="s">
        <v>797</v>
      </c>
      <c r="C457" s="36" t="s">
        <v>798</v>
      </c>
      <c r="D457" s="55">
        <v>4588</v>
      </c>
      <c r="E457" s="38">
        <v>5.24</v>
      </c>
      <c r="F457" s="39">
        <f t="shared" si="19"/>
        <v>875.57251908396938</v>
      </c>
      <c r="G457" s="40" t="s">
        <v>698</v>
      </c>
    </row>
    <row r="458" spans="1:10" x14ac:dyDescent="0.25">
      <c r="A458" s="35"/>
      <c r="B458" s="36" t="s">
        <v>799</v>
      </c>
      <c r="C458" s="36" t="s">
        <v>800</v>
      </c>
      <c r="D458" s="55">
        <v>2869</v>
      </c>
      <c r="E458" s="38">
        <v>3.69</v>
      </c>
      <c r="F458" s="39">
        <f t="shared" si="19"/>
        <v>777.50677506775071</v>
      </c>
      <c r="G458" s="40" t="s">
        <v>7</v>
      </c>
    </row>
    <row r="459" spans="1:10" x14ac:dyDescent="0.25">
      <c r="A459" s="35"/>
      <c r="B459" s="36" t="s">
        <v>801</v>
      </c>
      <c r="C459" s="36" t="s">
        <v>802</v>
      </c>
      <c r="D459" s="55">
        <v>1622</v>
      </c>
      <c r="E459" s="38">
        <v>2.97</v>
      </c>
      <c r="F459" s="39">
        <f t="shared" si="19"/>
        <v>546.12794612794607</v>
      </c>
      <c r="G459" s="40" t="s">
        <v>7</v>
      </c>
    </row>
    <row r="460" spans="1:10" x14ac:dyDescent="0.25">
      <c r="A460" s="35"/>
      <c r="B460" s="36" t="s">
        <v>803</v>
      </c>
      <c r="C460" s="36" t="s">
        <v>804</v>
      </c>
      <c r="D460" s="55">
        <v>4632</v>
      </c>
      <c r="E460" s="38">
        <v>3.9</v>
      </c>
      <c r="F460" s="39">
        <f t="shared" si="19"/>
        <v>1187.6923076923076</v>
      </c>
      <c r="G460" s="40" t="s">
        <v>7</v>
      </c>
    </row>
    <row r="461" spans="1:10" s="5" customFormat="1" x14ac:dyDescent="0.25">
      <c r="A461" s="41" t="s">
        <v>1433</v>
      </c>
      <c r="B461" s="42"/>
      <c r="C461" s="42"/>
      <c r="D461" s="56">
        <f>SUM(D405:D460)</f>
        <v>196336</v>
      </c>
      <c r="E461" s="44">
        <f>SUM(E405:E460)</f>
        <v>320.19000000000005</v>
      </c>
      <c r="F461" s="45">
        <f t="shared" si="19"/>
        <v>613.18592085948956</v>
      </c>
      <c r="G461" s="45"/>
      <c r="J461" s="1"/>
    </row>
    <row r="462" spans="1:10" s="5" customFormat="1" x14ac:dyDescent="0.25">
      <c r="A462" s="17"/>
      <c r="B462" s="18"/>
      <c r="C462" s="18"/>
      <c r="D462" s="19"/>
      <c r="E462" s="20"/>
      <c r="F462" s="21"/>
      <c r="G462" s="22"/>
    </row>
    <row r="463" spans="1:10" s="5" customFormat="1" x14ac:dyDescent="0.25">
      <c r="A463" s="71" t="s">
        <v>1434</v>
      </c>
      <c r="B463" s="71"/>
      <c r="C463" s="71"/>
      <c r="D463" s="71"/>
      <c r="E463" s="71"/>
      <c r="F463" s="71"/>
      <c r="G463" s="71"/>
    </row>
    <row r="464" spans="1:10" x14ac:dyDescent="0.25">
      <c r="A464" s="11"/>
      <c r="B464" s="12" t="s">
        <v>805</v>
      </c>
      <c r="C464" s="12" t="s">
        <v>806</v>
      </c>
      <c r="D464" s="52">
        <v>206</v>
      </c>
      <c r="E464" s="14">
        <v>66.86</v>
      </c>
      <c r="F464" s="15">
        <f>SUM(D464/E464)</f>
        <v>3.0810649117559077</v>
      </c>
      <c r="G464" s="16" t="s">
        <v>7</v>
      </c>
      <c r="J464" s="5"/>
    </row>
    <row r="465" spans="1:10" x14ac:dyDescent="0.25">
      <c r="A465" s="11"/>
      <c r="B465" s="12" t="s">
        <v>807</v>
      </c>
      <c r="C465" s="12" t="s">
        <v>808</v>
      </c>
      <c r="D465" s="52">
        <v>1214</v>
      </c>
      <c r="E465" s="14">
        <v>38.03</v>
      </c>
      <c r="F465" s="15">
        <f t="shared" ref="F465:F476" si="20">SUM(D465/E465)</f>
        <v>31.922166710491716</v>
      </c>
      <c r="G465" s="16" t="s">
        <v>7</v>
      </c>
    </row>
    <row r="466" spans="1:10" x14ac:dyDescent="0.25">
      <c r="A466" s="11"/>
      <c r="B466" s="12" t="s">
        <v>809</v>
      </c>
      <c r="C466" s="12" t="s">
        <v>810</v>
      </c>
      <c r="D466" s="52">
        <v>1246</v>
      </c>
      <c r="E466" s="14">
        <v>114.37</v>
      </c>
      <c r="F466" s="15">
        <f t="shared" si="20"/>
        <v>10.894465331817784</v>
      </c>
      <c r="G466" s="16" t="s">
        <v>7</v>
      </c>
    </row>
    <row r="467" spans="1:10" x14ac:dyDescent="0.25">
      <c r="A467" s="11"/>
      <c r="B467" s="12" t="s">
        <v>811</v>
      </c>
      <c r="C467" s="12" t="s">
        <v>812</v>
      </c>
      <c r="D467" s="52">
        <v>2549</v>
      </c>
      <c r="E467" s="14">
        <v>27.54</v>
      </c>
      <c r="F467" s="15">
        <f t="shared" si="20"/>
        <v>92.556281771968045</v>
      </c>
      <c r="G467" s="16" t="s">
        <v>7</v>
      </c>
    </row>
    <row r="468" spans="1:10" x14ac:dyDescent="0.25">
      <c r="A468" s="11"/>
      <c r="B468" s="12" t="s">
        <v>813</v>
      </c>
      <c r="C468" s="12" t="s">
        <v>814</v>
      </c>
      <c r="D468" s="52">
        <v>547</v>
      </c>
      <c r="E468" s="14">
        <v>2.65</v>
      </c>
      <c r="F468" s="15">
        <f t="shared" si="20"/>
        <v>206.41509433962264</v>
      </c>
      <c r="G468" s="16" t="s">
        <v>7</v>
      </c>
    </row>
    <row r="469" spans="1:10" x14ac:dyDescent="0.25">
      <c r="A469" s="11"/>
      <c r="B469" s="12" t="s">
        <v>815</v>
      </c>
      <c r="C469" s="12" t="s">
        <v>816</v>
      </c>
      <c r="D469" s="52">
        <v>547</v>
      </c>
      <c r="E469" s="14">
        <v>24.38</v>
      </c>
      <c r="F469" s="15">
        <f t="shared" si="20"/>
        <v>22.436423297785069</v>
      </c>
      <c r="G469" s="16" t="s">
        <v>7</v>
      </c>
    </row>
    <row r="470" spans="1:10" x14ac:dyDescent="0.25">
      <c r="A470" s="11"/>
      <c r="B470" s="12" t="s">
        <v>817</v>
      </c>
      <c r="C470" s="12" t="s">
        <v>818</v>
      </c>
      <c r="D470" s="52">
        <v>407</v>
      </c>
      <c r="E470" s="14">
        <v>68.39</v>
      </c>
      <c r="F470" s="15">
        <f t="shared" si="20"/>
        <v>5.9511624506506795</v>
      </c>
      <c r="G470" s="16" t="s">
        <v>7</v>
      </c>
    </row>
    <row r="471" spans="1:10" x14ac:dyDescent="0.25">
      <c r="A471" s="11"/>
      <c r="B471" s="12" t="s">
        <v>819</v>
      </c>
      <c r="C471" s="12" t="s">
        <v>820</v>
      </c>
      <c r="D471" s="52">
        <v>955</v>
      </c>
      <c r="E471" s="14">
        <v>38.97</v>
      </c>
      <c r="F471" s="15">
        <f t="shared" si="20"/>
        <v>24.506030279702337</v>
      </c>
      <c r="G471" s="16" t="s">
        <v>7</v>
      </c>
    </row>
    <row r="472" spans="1:10" x14ac:dyDescent="0.25">
      <c r="A472" s="11"/>
      <c r="B472" s="12" t="s">
        <v>821</v>
      </c>
      <c r="C472" s="12" t="s">
        <v>822</v>
      </c>
      <c r="D472" s="52">
        <v>9517</v>
      </c>
      <c r="E472" s="14">
        <v>15.48</v>
      </c>
      <c r="F472" s="15">
        <f t="shared" si="20"/>
        <v>614.7932816537467</v>
      </c>
      <c r="G472" s="16" t="s">
        <v>7</v>
      </c>
    </row>
    <row r="473" spans="1:10" x14ac:dyDescent="0.25">
      <c r="A473" s="11"/>
      <c r="B473" s="12" t="s">
        <v>823</v>
      </c>
      <c r="C473" s="12" t="s">
        <v>824</v>
      </c>
      <c r="D473" s="52">
        <v>737</v>
      </c>
      <c r="E473" s="14">
        <v>67.459999999999994</v>
      </c>
      <c r="F473" s="15">
        <f t="shared" si="20"/>
        <v>10.924992588200416</v>
      </c>
      <c r="G473" s="16" t="s">
        <v>7</v>
      </c>
    </row>
    <row r="474" spans="1:10" x14ac:dyDescent="0.25">
      <c r="A474" s="11"/>
      <c r="B474" s="12" t="s">
        <v>825</v>
      </c>
      <c r="C474" s="12" t="s">
        <v>826</v>
      </c>
      <c r="D474" s="52">
        <v>873</v>
      </c>
      <c r="E474" s="14">
        <v>42.91</v>
      </c>
      <c r="F474" s="15">
        <f t="shared" si="20"/>
        <v>20.344907946865533</v>
      </c>
      <c r="G474" s="16" t="s">
        <v>7</v>
      </c>
    </row>
    <row r="475" spans="1:10" x14ac:dyDescent="0.25">
      <c r="A475" s="11"/>
      <c r="B475" s="12" t="s">
        <v>827</v>
      </c>
      <c r="C475" s="12" t="s">
        <v>828</v>
      </c>
      <c r="D475" s="52">
        <v>2980</v>
      </c>
      <c r="E475" s="14">
        <v>42.36</v>
      </c>
      <c r="F475" s="15">
        <f t="shared" si="20"/>
        <v>70.349386213408877</v>
      </c>
      <c r="G475" s="16" t="s">
        <v>7</v>
      </c>
    </row>
    <row r="476" spans="1:10" s="5" customFormat="1" x14ac:dyDescent="0.25">
      <c r="A476" s="17" t="s">
        <v>1435</v>
      </c>
      <c r="B476" s="18"/>
      <c r="C476" s="18"/>
      <c r="D476" s="54">
        <f>SUM(D464:D475)</f>
        <v>21778</v>
      </c>
      <c r="E476" s="23">
        <f>SUM(E464:E475)</f>
        <v>549.4</v>
      </c>
      <c r="F476" s="21">
        <f t="shared" si="20"/>
        <v>39.639606843829633</v>
      </c>
      <c r="G476" s="22"/>
      <c r="J476" s="1"/>
    </row>
    <row r="477" spans="1:10" s="5" customFormat="1" x14ac:dyDescent="0.25">
      <c r="A477" s="17"/>
      <c r="B477" s="18"/>
      <c r="C477" s="18"/>
      <c r="D477" s="19"/>
      <c r="E477" s="20"/>
      <c r="F477" s="21"/>
      <c r="G477" s="22"/>
    </row>
    <row r="478" spans="1:10" s="5" customFormat="1" x14ac:dyDescent="0.25">
      <c r="A478" s="73" t="s">
        <v>1436</v>
      </c>
      <c r="B478" s="73"/>
      <c r="C478" s="73"/>
      <c r="D478" s="73"/>
      <c r="E478" s="73"/>
      <c r="F478" s="73"/>
      <c r="G478" s="73"/>
    </row>
    <row r="479" spans="1:10" x14ac:dyDescent="0.25">
      <c r="A479" s="35"/>
      <c r="B479" s="36" t="s">
        <v>829</v>
      </c>
      <c r="C479" s="36" t="s">
        <v>830</v>
      </c>
      <c r="D479" s="55">
        <v>5456</v>
      </c>
      <c r="E479" s="38">
        <v>62.86</v>
      </c>
      <c r="F479" s="39">
        <f>SUM(D479/E479)</f>
        <v>86.796054724785236</v>
      </c>
      <c r="G479" s="40" t="s">
        <v>7</v>
      </c>
      <c r="J479" s="5"/>
    </row>
    <row r="480" spans="1:10" x14ac:dyDescent="0.25">
      <c r="A480" s="35"/>
      <c r="B480" s="36" t="s">
        <v>831</v>
      </c>
      <c r="C480" s="36" t="s">
        <v>832</v>
      </c>
      <c r="D480" s="55">
        <v>1328</v>
      </c>
      <c r="E480" s="38">
        <v>112.63</v>
      </c>
      <c r="F480" s="39">
        <f t="shared" ref="F480:F503" si="21">SUM(D480/E480)</f>
        <v>11.790819497469592</v>
      </c>
      <c r="G480" s="40" t="s">
        <v>7</v>
      </c>
    </row>
    <row r="481" spans="1:7" x14ac:dyDescent="0.25">
      <c r="A481" s="35"/>
      <c r="B481" s="36" t="s">
        <v>833</v>
      </c>
      <c r="C481" s="36" t="s">
        <v>834</v>
      </c>
      <c r="D481" s="55">
        <v>1910</v>
      </c>
      <c r="E481" s="38">
        <v>66.12</v>
      </c>
      <c r="F481" s="39">
        <f t="shared" si="21"/>
        <v>28.886872353297033</v>
      </c>
      <c r="G481" s="40" t="s">
        <v>7</v>
      </c>
    </row>
    <row r="482" spans="1:7" x14ac:dyDescent="0.25">
      <c r="A482" s="35"/>
      <c r="B482" s="36" t="s">
        <v>835</v>
      </c>
      <c r="C482" s="36" t="s">
        <v>836</v>
      </c>
      <c r="D482" s="55">
        <v>529</v>
      </c>
      <c r="E482" s="38">
        <v>136.91</v>
      </c>
      <c r="F482" s="39">
        <f t="shared" si="21"/>
        <v>3.8638521656562705</v>
      </c>
      <c r="G482" s="40" t="s">
        <v>7</v>
      </c>
    </row>
    <row r="483" spans="1:7" x14ac:dyDescent="0.25">
      <c r="A483" s="35"/>
      <c r="B483" s="36" t="s">
        <v>837</v>
      </c>
      <c r="C483" s="36" t="s">
        <v>838</v>
      </c>
      <c r="D483" s="55">
        <v>1953</v>
      </c>
      <c r="E483" s="38">
        <v>45.75</v>
      </c>
      <c r="F483" s="39">
        <f t="shared" si="21"/>
        <v>42.688524590163937</v>
      </c>
      <c r="G483" s="40" t="s">
        <v>7</v>
      </c>
    </row>
    <row r="484" spans="1:7" x14ac:dyDescent="0.25">
      <c r="A484" s="35"/>
      <c r="B484" s="36" t="s">
        <v>839</v>
      </c>
      <c r="C484" s="36" t="s">
        <v>840</v>
      </c>
      <c r="D484" s="55">
        <v>323</v>
      </c>
      <c r="E484" s="38">
        <v>92.52</v>
      </c>
      <c r="F484" s="39">
        <f t="shared" si="21"/>
        <v>3.4911370514483355</v>
      </c>
      <c r="G484" s="40" t="s">
        <v>7</v>
      </c>
    </row>
    <row r="485" spans="1:7" x14ac:dyDescent="0.25">
      <c r="A485" s="35"/>
      <c r="B485" s="36" t="s">
        <v>841</v>
      </c>
      <c r="C485" s="36" t="s">
        <v>842</v>
      </c>
      <c r="D485" s="55">
        <v>3422</v>
      </c>
      <c r="E485" s="38">
        <v>48.48</v>
      </c>
      <c r="F485" s="39">
        <f t="shared" si="21"/>
        <v>70.585808580858085</v>
      </c>
      <c r="G485" s="40" t="s">
        <v>7</v>
      </c>
    </row>
    <row r="486" spans="1:7" x14ac:dyDescent="0.25">
      <c r="A486" s="35"/>
      <c r="B486" s="36" t="s">
        <v>843</v>
      </c>
      <c r="C486" s="36" t="s">
        <v>844</v>
      </c>
      <c r="D486" s="55">
        <v>630</v>
      </c>
      <c r="E486" s="38">
        <v>123.64</v>
      </c>
      <c r="F486" s="39">
        <f t="shared" si="21"/>
        <v>5.0954383694597221</v>
      </c>
      <c r="G486" s="40" t="s">
        <v>7</v>
      </c>
    </row>
    <row r="487" spans="1:7" x14ac:dyDescent="0.25">
      <c r="A487" s="35"/>
      <c r="B487" s="36" t="s">
        <v>845</v>
      </c>
      <c r="C487" s="36" t="s">
        <v>846</v>
      </c>
      <c r="D487" s="55">
        <v>4221</v>
      </c>
      <c r="E487" s="38">
        <v>39.409999999999997</v>
      </c>
      <c r="F487" s="39">
        <f t="shared" si="21"/>
        <v>107.10479573712257</v>
      </c>
      <c r="G487" s="40" t="s">
        <v>7</v>
      </c>
    </row>
    <row r="488" spans="1:7" x14ac:dyDescent="0.25">
      <c r="A488" s="35"/>
      <c r="B488" s="36" t="s">
        <v>847</v>
      </c>
      <c r="C488" s="36" t="s">
        <v>848</v>
      </c>
      <c r="D488" s="55">
        <v>1859</v>
      </c>
      <c r="E488" s="38">
        <v>175.67</v>
      </c>
      <c r="F488" s="39">
        <f t="shared" si="21"/>
        <v>10.582341891045711</v>
      </c>
      <c r="G488" s="40" t="s">
        <v>7</v>
      </c>
    </row>
    <row r="489" spans="1:7" x14ac:dyDescent="0.25">
      <c r="A489" s="35"/>
      <c r="B489" s="36" t="s">
        <v>849</v>
      </c>
      <c r="C489" s="36" t="s">
        <v>850</v>
      </c>
      <c r="D489" s="55">
        <v>2533</v>
      </c>
      <c r="E489" s="38">
        <v>21.69</v>
      </c>
      <c r="F489" s="39">
        <f t="shared" si="21"/>
        <v>116.78192715537114</v>
      </c>
      <c r="G489" s="40" t="s">
        <v>7</v>
      </c>
    </row>
    <row r="490" spans="1:7" x14ac:dyDescent="0.25">
      <c r="A490" s="35"/>
      <c r="B490" s="36" t="s">
        <v>851</v>
      </c>
      <c r="C490" s="36" t="s">
        <v>852</v>
      </c>
      <c r="D490" s="55">
        <v>783</v>
      </c>
      <c r="E490" s="38">
        <v>30.57</v>
      </c>
      <c r="F490" s="39">
        <f t="shared" si="21"/>
        <v>25.613346418056917</v>
      </c>
      <c r="G490" s="40" t="s">
        <v>7</v>
      </c>
    </row>
    <row r="491" spans="1:7" x14ac:dyDescent="0.25">
      <c r="A491" s="35"/>
      <c r="B491" s="36" t="s">
        <v>853</v>
      </c>
      <c r="C491" s="36" t="s">
        <v>854</v>
      </c>
      <c r="D491" s="55">
        <v>6889</v>
      </c>
      <c r="E491" s="38">
        <v>20.88</v>
      </c>
      <c r="F491" s="39">
        <f t="shared" si="21"/>
        <v>329.93295019157091</v>
      </c>
      <c r="G491" s="40" t="s">
        <v>7</v>
      </c>
    </row>
    <row r="492" spans="1:7" x14ac:dyDescent="0.25">
      <c r="A492" s="35"/>
      <c r="B492" s="36" t="s">
        <v>855</v>
      </c>
      <c r="C492" s="36" t="s">
        <v>856</v>
      </c>
      <c r="D492" s="55">
        <v>406</v>
      </c>
      <c r="E492" s="38">
        <v>2.46</v>
      </c>
      <c r="F492" s="39">
        <f t="shared" si="21"/>
        <v>165.04065040650406</v>
      </c>
      <c r="G492" s="40" t="s">
        <v>59</v>
      </c>
    </row>
    <row r="493" spans="1:7" x14ac:dyDescent="0.25">
      <c r="A493" s="35"/>
      <c r="B493" s="36" t="s">
        <v>857</v>
      </c>
      <c r="C493" s="36" t="s">
        <v>858</v>
      </c>
      <c r="D493" s="55">
        <v>721</v>
      </c>
      <c r="E493" s="38">
        <v>101.99</v>
      </c>
      <c r="F493" s="39">
        <f t="shared" si="21"/>
        <v>7.0693205216197672</v>
      </c>
      <c r="G493" s="40" t="s">
        <v>7</v>
      </c>
    </row>
    <row r="494" spans="1:7" x14ac:dyDescent="0.25">
      <c r="A494" s="35"/>
      <c r="B494" s="36" t="s">
        <v>859</v>
      </c>
      <c r="C494" s="36" t="s">
        <v>860</v>
      </c>
      <c r="D494" s="55">
        <v>1407</v>
      </c>
      <c r="E494" s="38">
        <v>56.54</v>
      </c>
      <c r="F494" s="39">
        <f t="shared" si="21"/>
        <v>24.885037141846482</v>
      </c>
      <c r="G494" s="40" t="s">
        <v>7</v>
      </c>
    </row>
    <row r="495" spans="1:7" x14ac:dyDescent="0.25">
      <c r="A495" s="35"/>
      <c r="B495" s="36" t="s">
        <v>861</v>
      </c>
      <c r="C495" s="36" t="s">
        <v>862</v>
      </c>
      <c r="D495" s="55">
        <v>514</v>
      </c>
      <c r="E495" s="38">
        <v>57.18</v>
      </c>
      <c r="F495" s="39">
        <f t="shared" si="21"/>
        <v>8.9891570479188534</v>
      </c>
      <c r="G495" s="40" t="s">
        <v>7</v>
      </c>
    </row>
    <row r="496" spans="1:7" x14ac:dyDescent="0.25">
      <c r="A496" s="35"/>
      <c r="B496" s="36" t="s">
        <v>863</v>
      </c>
      <c r="C496" s="36" t="s">
        <v>864</v>
      </c>
      <c r="D496" s="55">
        <v>8134</v>
      </c>
      <c r="E496" s="38">
        <v>58.05</v>
      </c>
      <c r="F496" s="39">
        <f t="shared" si="21"/>
        <v>140.12058570198107</v>
      </c>
      <c r="G496" s="40" t="s">
        <v>7</v>
      </c>
    </row>
    <row r="497" spans="1:10" x14ac:dyDescent="0.25">
      <c r="A497" s="35"/>
      <c r="B497" s="36" t="s">
        <v>865</v>
      </c>
      <c r="C497" s="36" t="s">
        <v>866</v>
      </c>
      <c r="D497" s="55">
        <v>776</v>
      </c>
      <c r="E497" s="38">
        <v>35.19</v>
      </c>
      <c r="F497" s="39">
        <f t="shared" si="21"/>
        <v>22.051719238420006</v>
      </c>
      <c r="G497" s="40" t="s">
        <v>7</v>
      </c>
    </row>
    <row r="498" spans="1:10" x14ac:dyDescent="0.25">
      <c r="A498" s="35"/>
      <c r="B498" s="36" t="s">
        <v>867</v>
      </c>
      <c r="C498" s="36" t="s">
        <v>868</v>
      </c>
      <c r="D498" s="55">
        <v>1342</v>
      </c>
      <c r="E498" s="38">
        <v>10.58</v>
      </c>
      <c r="F498" s="39">
        <f t="shared" si="21"/>
        <v>126.84310018903592</v>
      </c>
      <c r="G498" s="40" t="s">
        <v>7</v>
      </c>
    </row>
    <row r="499" spans="1:10" x14ac:dyDescent="0.25">
      <c r="A499" s="35"/>
      <c r="B499" s="36" t="s">
        <v>869</v>
      </c>
      <c r="C499" s="36" t="s">
        <v>870</v>
      </c>
      <c r="D499" s="62">
        <v>19022</v>
      </c>
      <c r="E499" s="38">
        <v>33.71</v>
      </c>
      <c r="F499" s="39">
        <f t="shared" si="21"/>
        <v>564.28359537229312</v>
      </c>
      <c r="G499" s="40" t="s">
        <v>7</v>
      </c>
    </row>
    <row r="500" spans="1:10" x14ac:dyDescent="0.25">
      <c r="A500" s="35"/>
      <c r="B500" s="36" t="s">
        <v>871</v>
      </c>
      <c r="C500" s="36" t="s">
        <v>872</v>
      </c>
      <c r="D500" s="55">
        <v>743</v>
      </c>
      <c r="E500" s="38">
        <v>79.86</v>
      </c>
      <c r="F500" s="39">
        <f t="shared" si="21"/>
        <v>9.3037816178312038</v>
      </c>
      <c r="G500" s="40" t="s">
        <v>7</v>
      </c>
    </row>
    <row r="501" spans="1:10" x14ac:dyDescent="0.25">
      <c r="A501" s="35"/>
      <c r="B501" s="36" t="s">
        <v>873</v>
      </c>
      <c r="C501" s="36" t="s">
        <v>874</v>
      </c>
      <c r="D501" s="55">
        <v>4501</v>
      </c>
      <c r="E501" s="38">
        <v>38.24</v>
      </c>
      <c r="F501" s="39">
        <f t="shared" si="21"/>
        <v>117.70397489539748</v>
      </c>
      <c r="G501" s="40" t="s">
        <v>7</v>
      </c>
    </row>
    <row r="502" spans="1:10" x14ac:dyDescent="0.25">
      <c r="A502" s="35"/>
      <c r="B502" s="36" t="s">
        <v>875</v>
      </c>
      <c r="C502" s="36" t="s">
        <v>876</v>
      </c>
      <c r="D502" s="55">
        <v>1754</v>
      </c>
      <c r="E502" s="38">
        <v>16.11</v>
      </c>
      <c r="F502" s="39">
        <f t="shared" si="21"/>
        <v>108.87647423960273</v>
      </c>
      <c r="G502" s="40" t="s">
        <v>7</v>
      </c>
    </row>
    <row r="503" spans="1:10" s="5" customFormat="1" x14ac:dyDescent="0.25">
      <c r="A503" s="41" t="s">
        <v>1404</v>
      </c>
      <c r="B503" s="42"/>
      <c r="C503" s="42"/>
      <c r="D503" s="43">
        <f>SUM(D479:D502)</f>
        <v>71156</v>
      </c>
      <c r="E503" s="44">
        <f>SUM(E479:E502)</f>
        <v>1467.0399999999997</v>
      </c>
      <c r="F503" s="45">
        <f t="shared" si="21"/>
        <v>48.503108299705538</v>
      </c>
      <c r="G503" s="45"/>
      <c r="J503" s="1"/>
    </row>
    <row r="504" spans="1:10" s="5" customFormat="1" x14ac:dyDescent="0.25">
      <c r="A504" s="17"/>
      <c r="B504" s="18"/>
      <c r="C504" s="18"/>
      <c r="D504" s="19"/>
      <c r="E504" s="20"/>
      <c r="F504" s="21"/>
      <c r="G504" s="22"/>
    </row>
    <row r="505" spans="1:10" s="5" customFormat="1" x14ac:dyDescent="0.25">
      <c r="A505" s="71" t="s">
        <v>1437</v>
      </c>
      <c r="B505" s="71"/>
      <c r="C505" s="71"/>
      <c r="D505" s="71"/>
      <c r="E505" s="71"/>
      <c r="F505" s="71"/>
      <c r="G505" s="71"/>
    </row>
    <row r="506" spans="1:10" x14ac:dyDescent="0.25">
      <c r="A506" s="11"/>
      <c r="B506" s="12" t="s">
        <v>877</v>
      </c>
      <c r="C506" s="12" t="s">
        <v>878</v>
      </c>
      <c r="D506" s="52">
        <v>957</v>
      </c>
      <c r="E506" s="14">
        <v>10.94</v>
      </c>
      <c r="F506" s="15">
        <f>SUM(D506/E506)</f>
        <v>87.477148080438766</v>
      </c>
      <c r="G506" s="16" t="s">
        <v>7</v>
      </c>
      <c r="J506" s="5"/>
    </row>
    <row r="507" spans="1:10" x14ac:dyDescent="0.25">
      <c r="A507" s="11"/>
      <c r="B507" s="12" t="s">
        <v>879</v>
      </c>
      <c r="C507" s="12" t="s">
        <v>880</v>
      </c>
      <c r="D507" s="52">
        <v>3024</v>
      </c>
      <c r="E507" s="14">
        <v>38.270000000000003</v>
      </c>
      <c r="F507" s="15">
        <f t="shared" ref="F507:F524" si="22">SUM(D507/E507)</f>
        <v>79.017507185785206</v>
      </c>
      <c r="G507" s="16" t="s">
        <v>7</v>
      </c>
    </row>
    <row r="508" spans="1:10" x14ac:dyDescent="0.25">
      <c r="A508" s="11"/>
      <c r="B508" s="12" t="s">
        <v>881</v>
      </c>
      <c r="C508" s="12" t="s">
        <v>882</v>
      </c>
      <c r="D508" s="52">
        <v>709</v>
      </c>
      <c r="E508" s="14">
        <v>23.81</v>
      </c>
      <c r="F508" s="15">
        <f t="shared" si="22"/>
        <v>29.777404451910964</v>
      </c>
      <c r="G508" s="16" t="s">
        <v>7</v>
      </c>
    </row>
    <row r="509" spans="1:10" x14ac:dyDescent="0.25">
      <c r="A509" s="11"/>
      <c r="B509" s="12" t="s">
        <v>883</v>
      </c>
      <c r="C509" s="12" t="s">
        <v>884</v>
      </c>
      <c r="D509" s="52">
        <v>2856</v>
      </c>
      <c r="E509" s="14">
        <v>81.09</v>
      </c>
      <c r="F509" s="15">
        <f t="shared" si="22"/>
        <v>35.220125786163521</v>
      </c>
      <c r="G509" s="16" t="s">
        <v>7</v>
      </c>
    </row>
    <row r="510" spans="1:10" x14ac:dyDescent="0.25">
      <c r="A510" s="11"/>
      <c r="B510" s="12" t="s">
        <v>885</v>
      </c>
      <c r="C510" s="12" t="s">
        <v>886</v>
      </c>
      <c r="D510" s="52">
        <v>431</v>
      </c>
      <c r="E510" s="14">
        <v>13.89</v>
      </c>
      <c r="F510" s="15">
        <f t="shared" si="22"/>
        <v>31.02951763858891</v>
      </c>
      <c r="G510" s="16" t="s">
        <v>59</v>
      </c>
    </row>
    <row r="511" spans="1:10" x14ac:dyDescent="0.25">
      <c r="A511" s="11"/>
      <c r="B511" s="12" t="s">
        <v>887</v>
      </c>
      <c r="C511" s="12" t="s">
        <v>888</v>
      </c>
      <c r="D511" s="52">
        <v>949</v>
      </c>
      <c r="E511" s="14">
        <v>25.27</v>
      </c>
      <c r="F511" s="15">
        <f t="shared" si="22"/>
        <v>37.554412346656115</v>
      </c>
      <c r="G511" s="16" t="s">
        <v>7</v>
      </c>
    </row>
    <row r="512" spans="1:10" x14ac:dyDescent="0.25">
      <c r="A512" s="11"/>
      <c r="B512" s="12" t="s">
        <v>889</v>
      </c>
      <c r="C512" s="12" t="s">
        <v>890</v>
      </c>
      <c r="D512" s="52">
        <v>546</v>
      </c>
      <c r="E512" s="14">
        <v>4.5</v>
      </c>
      <c r="F512" s="15">
        <f t="shared" si="22"/>
        <v>121.33333333333333</v>
      </c>
      <c r="G512" s="16" t="s">
        <v>7</v>
      </c>
    </row>
    <row r="513" spans="1:10" x14ac:dyDescent="0.25">
      <c r="A513" s="11"/>
      <c r="B513" s="12" t="s">
        <v>891</v>
      </c>
      <c r="C513" s="12" t="s">
        <v>892</v>
      </c>
      <c r="D513" s="52">
        <v>1864</v>
      </c>
      <c r="E513" s="14">
        <v>51.22</v>
      </c>
      <c r="F513" s="15">
        <f t="shared" si="22"/>
        <v>36.392034361577508</v>
      </c>
      <c r="G513" s="16" t="s">
        <v>7</v>
      </c>
    </row>
    <row r="514" spans="1:10" x14ac:dyDescent="0.25">
      <c r="A514" s="11"/>
      <c r="B514" s="12" t="s">
        <v>893</v>
      </c>
      <c r="C514" s="12" t="s">
        <v>894</v>
      </c>
      <c r="D514" s="52">
        <v>7560</v>
      </c>
      <c r="E514" s="14">
        <v>26.5</v>
      </c>
      <c r="F514" s="15">
        <f t="shared" si="22"/>
        <v>285.28301886792451</v>
      </c>
      <c r="G514" s="16" t="s">
        <v>7</v>
      </c>
    </row>
    <row r="515" spans="1:10" x14ac:dyDescent="0.25">
      <c r="A515" s="11"/>
      <c r="B515" s="12" t="s">
        <v>895</v>
      </c>
      <c r="C515" s="12" t="s">
        <v>896</v>
      </c>
      <c r="D515" s="52">
        <v>3596</v>
      </c>
      <c r="E515" s="14">
        <v>115.01</v>
      </c>
      <c r="F515" s="15">
        <f t="shared" si="22"/>
        <v>31.266846361185983</v>
      </c>
      <c r="G515" s="16" t="s">
        <v>7</v>
      </c>
    </row>
    <row r="516" spans="1:10" x14ac:dyDescent="0.25">
      <c r="A516" s="11"/>
      <c r="B516" s="12" t="s">
        <v>897</v>
      </c>
      <c r="C516" s="12" t="s">
        <v>898</v>
      </c>
      <c r="D516" s="52">
        <v>6534</v>
      </c>
      <c r="E516" s="14">
        <v>64.38</v>
      </c>
      <c r="F516" s="15">
        <f t="shared" si="22"/>
        <v>101.49114631873253</v>
      </c>
      <c r="G516" s="16" t="s">
        <v>7</v>
      </c>
    </row>
    <row r="517" spans="1:10" x14ac:dyDescent="0.25">
      <c r="A517" s="11"/>
      <c r="B517" s="12" t="s">
        <v>899</v>
      </c>
      <c r="C517" s="12" t="s">
        <v>900</v>
      </c>
      <c r="D517" s="61">
        <v>11052</v>
      </c>
      <c r="E517" s="14">
        <v>33.07</v>
      </c>
      <c r="F517" s="15">
        <f t="shared" si="22"/>
        <v>334.20018143332322</v>
      </c>
      <c r="G517" s="16" t="s">
        <v>7</v>
      </c>
    </row>
    <row r="518" spans="1:10" x14ac:dyDescent="0.25">
      <c r="A518" s="11"/>
      <c r="B518" s="12" t="s">
        <v>901</v>
      </c>
      <c r="C518" s="12" t="s">
        <v>902</v>
      </c>
      <c r="D518" s="52">
        <v>4769</v>
      </c>
      <c r="E518" s="14">
        <v>107.8</v>
      </c>
      <c r="F518" s="15">
        <f t="shared" si="22"/>
        <v>44.239332096474953</v>
      </c>
      <c r="G518" s="16" t="s">
        <v>7</v>
      </c>
    </row>
    <row r="519" spans="1:10" x14ac:dyDescent="0.25">
      <c r="A519" s="11"/>
      <c r="B519" s="12" t="s">
        <v>903</v>
      </c>
      <c r="C519" s="12" t="s">
        <v>904</v>
      </c>
      <c r="D519" s="52">
        <v>2373</v>
      </c>
      <c r="E519" s="14">
        <v>71.36</v>
      </c>
      <c r="F519" s="15">
        <f t="shared" si="22"/>
        <v>33.253923766816143</v>
      </c>
      <c r="G519" s="16" t="s">
        <v>7</v>
      </c>
    </row>
    <row r="520" spans="1:10" x14ac:dyDescent="0.25">
      <c r="A520" s="11"/>
      <c r="B520" s="12" t="s">
        <v>905</v>
      </c>
      <c r="C520" s="12" t="s">
        <v>906</v>
      </c>
      <c r="D520" s="52">
        <v>208</v>
      </c>
      <c r="E520" s="14">
        <v>17.809999999999999</v>
      </c>
      <c r="F520" s="15">
        <f t="shared" si="22"/>
        <v>11.678832116788323</v>
      </c>
      <c r="G520" s="16" t="s">
        <v>7</v>
      </c>
    </row>
    <row r="521" spans="1:10" x14ac:dyDescent="0.25">
      <c r="A521" s="11"/>
      <c r="B521" s="12" t="s">
        <v>907</v>
      </c>
      <c r="C521" s="12" t="s">
        <v>908</v>
      </c>
      <c r="D521" s="52">
        <v>4246</v>
      </c>
      <c r="E521" s="14">
        <v>78.84</v>
      </c>
      <c r="F521" s="15">
        <f t="shared" si="22"/>
        <v>53.855910705225774</v>
      </c>
      <c r="G521" s="16" t="s">
        <v>7</v>
      </c>
    </row>
    <row r="522" spans="1:10" x14ac:dyDescent="0.25">
      <c r="A522" s="11"/>
      <c r="B522" s="12" t="s">
        <v>909</v>
      </c>
      <c r="C522" s="12" t="s">
        <v>910</v>
      </c>
      <c r="D522" s="52">
        <v>3820</v>
      </c>
      <c r="E522" s="14">
        <v>64.98</v>
      </c>
      <c r="F522" s="15">
        <f t="shared" si="22"/>
        <v>58.787319175130804</v>
      </c>
      <c r="G522" s="16" t="s">
        <v>7</v>
      </c>
    </row>
    <row r="523" spans="1:10" x14ac:dyDescent="0.25">
      <c r="A523" s="11"/>
      <c r="B523" s="12" t="s">
        <v>911</v>
      </c>
      <c r="C523" s="12" t="s">
        <v>912</v>
      </c>
      <c r="D523" s="52">
        <v>3919</v>
      </c>
      <c r="E523" s="14">
        <v>58.98</v>
      </c>
      <c r="F523" s="15">
        <f t="shared" si="22"/>
        <v>66.446252967107498</v>
      </c>
      <c r="G523" s="16" t="s">
        <v>7</v>
      </c>
    </row>
    <row r="524" spans="1:10" s="5" customFormat="1" x14ac:dyDescent="0.25">
      <c r="A524" s="17" t="s">
        <v>1427</v>
      </c>
      <c r="B524" s="18"/>
      <c r="C524" s="18"/>
      <c r="D524" s="19">
        <f>SUM(D506:D523)</f>
        <v>59413</v>
      </c>
      <c r="E524" s="23">
        <f>SUM(E506:E523)</f>
        <v>887.72</v>
      </c>
      <c r="F524" s="21">
        <f t="shared" si="22"/>
        <v>66.92763483981436</v>
      </c>
      <c r="G524" s="22"/>
      <c r="J524" s="1"/>
    </row>
    <row r="525" spans="1:10" s="5" customFormat="1" x14ac:dyDescent="0.25">
      <c r="A525" s="17"/>
      <c r="B525" s="18"/>
      <c r="C525" s="18"/>
      <c r="D525" s="19"/>
      <c r="E525" s="20"/>
      <c r="F525" s="21"/>
      <c r="G525" s="22"/>
    </row>
    <row r="526" spans="1:10" s="5" customFormat="1" x14ac:dyDescent="0.25">
      <c r="A526" s="73" t="s">
        <v>1438</v>
      </c>
      <c r="B526" s="73"/>
      <c r="C526" s="73"/>
      <c r="D526" s="73"/>
      <c r="E526" s="73"/>
      <c r="F526" s="73"/>
      <c r="G526" s="73"/>
    </row>
    <row r="527" spans="1:10" x14ac:dyDescent="0.25">
      <c r="A527" s="35"/>
      <c r="B527" s="36" t="s">
        <v>913</v>
      </c>
      <c r="C527" s="36" t="s">
        <v>914</v>
      </c>
      <c r="D527" s="55">
        <v>1745</v>
      </c>
      <c r="E527" s="38">
        <v>129.32</v>
      </c>
      <c r="F527" s="39">
        <f>SUM(D527/E527)</f>
        <v>13.493659140117538</v>
      </c>
      <c r="G527" s="40" t="s">
        <v>7</v>
      </c>
      <c r="J527" s="5"/>
    </row>
    <row r="528" spans="1:10" x14ac:dyDescent="0.25">
      <c r="A528" s="35"/>
      <c r="B528" s="36" t="s">
        <v>915</v>
      </c>
      <c r="C528" s="36" t="s">
        <v>916</v>
      </c>
      <c r="D528" s="55">
        <v>643</v>
      </c>
      <c r="E528" s="38">
        <v>73.5</v>
      </c>
      <c r="F528" s="39">
        <f t="shared" ref="F528:F540" si="23">SUM(D528/E528)</f>
        <v>8.7482993197278915</v>
      </c>
      <c r="G528" s="40" t="s">
        <v>7</v>
      </c>
    </row>
    <row r="529" spans="1:10" x14ac:dyDescent="0.25">
      <c r="A529" s="35"/>
      <c r="B529" s="36" t="s">
        <v>917</v>
      </c>
      <c r="C529" s="36" t="s">
        <v>918</v>
      </c>
      <c r="D529" s="55">
        <v>1925</v>
      </c>
      <c r="E529" s="38">
        <v>52.92</v>
      </c>
      <c r="F529" s="39">
        <f t="shared" si="23"/>
        <v>36.375661375661373</v>
      </c>
      <c r="G529" s="40" t="s">
        <v>7</v>
      </c>
    </row>
    <row r="530" spans="1:10" x14ac:dyDescent="0.25">
      <c r="A530" s="35"/>
      <c r="B530" s="36" t="s">
        <v>919</v>
      </c>
      <c r="C530" s="36" t="s">
        <v>920</v>
      </c>
      <c r="D530" s="55">
        <v>4274</v>
      </c>
      <c r="E530" s="38">
        <v>31.31</v>
      </c>
      <c r="F530" s="39">
        <f t="shared" si="23"/>
        <v>136.50590865538166</v>
      </c>
      <c r="G530" s="40" t="s">
        <v>7</v>
      </c>
    </row>
    <row r="531" spans="1:10" x14ac:dyDescent="0.25">
      <c r="A531" s="35"/>
      <c r="B531" s="36" t="s">
        <v>921</v>
      </c>
      <c r="C531" s="36" t="s">
        <v>922</v>
      </c>
      <c r="D531" s="55">
        <v>593</v>
      </c>
      <c r="E531" s="38">
        <v>65.59</v>
      </c>
      <c r="F531" s="39">
        <f t="shared" si="23"/>
        <v>9.0410123494435126</v>
      </c>
      <c r="G531" s="40" t="s">
        <v>7</v>
      </c>
    </row>
    <row r="532" spans="1:10" x14ac:dyDescent="0.25">
      <c r="A532" s="35"/>
      <c r="B532" s="36" t="s">
        <v>923</v>
      </c>
      <c r="C532" s="36" t="s">
        <v>924</v>
      </c>
      <c r="D532" s="55">
        <v>1396</v>
      </c>
      <c r="E532" s="38">
        <v>81.41</v>
      </c>
      <c r="F532" s="39">
        <f t="shared" si="23"/>
        <v>17.147770544159194</v>
      </c>
      <c r="G532" s="40" t="s">
        <v>7</v>
      </c>
    </row>
    <row r="533" spans="1:10" x14ac:dyDescent="0.25">
      <c r="A533" s="35"/>
      <c r="B533" s="36" t="s">
        <v>925</v>
      </c>
      <c r="C533" s="36" t="s">
        <v>926</v>
      </c>
      <c r="D533" s="55">
        <v>1286</v>
      </c>
      <c r="E533" s="38">
        <v>38.119999999999997</v>
      </c>
      <c r="F533" s="39">
        <f t="shared" si="23"/>
        <v>33.735571878279124</v>
      </c>
      <c r="G533" s="40" t="s">
        <v>7</v>
      </c>
    </row>
    <row r="534" spans="1:10" x14ac:dyDescent="0.25">
      <c r="A534" s="35"/>
      <c r="B534" s="36" t="s">
        <v>927</v>
      </c>
      <c r="C534" s="36" t="s">
        <v>928</v>
      </c>
      <c r="D534" s="55">
        <v>6835</v>
      </c>
      <c r="E534" s="38">
        <v>17.190000000000001</v>
      </c>
      <c r="F534" s="39">
        <f t="shared" si="23"/>
        <v>397.61489237929027</v>
      </c>
      <c r="G534" s="40" t="s">
        <v>7</v>
      </c>
    </row>
    <row r="535" spans="1:10" x14ac:dyDescent="0.25">
      <c r="A535" s="35"/>
      <c r="B535" s="36" t="s">
        <v>929</v>
      </c>
      <c r="C535" s="36" t="s">
        <v>930</v>
      </c>
      <c r="D535" s="55">
        <v>3258</v>
      </c>
      <c r="E535" s="38">
        <v>50.35</v>
      </c>
      <c r="F535" s="39">
        <f t="shared" si="23"/>
        <v>64.70705064548163</v>
      </c>
      <c r="G535" s="40" t="s">
        <v>7</v>
      </c>
    </row>
    <row r="536" spans="1:10" x14ac:dyDescent="0.25">
      <c r="A536" s="35"/>
      <c r="B536" s="36" t="s">
        <v>931</v>
      </c>
      <c r="C536" s="36" t="s">
        <v>932</v>
      </c>
      <c r="D536" s="55">
        <v>3215</v>
      </c>
      <c r="E536" s="38">
        <v>10.37</v>
      </c>
      <c r="F536" s="39">
        <f t="shared" si="23"/>
        <v>310.02892960462879</v>
      </c>
      <c r="G536" s="40" t="s">
        <v>7</v>
      </c>
    </row>
    <row r="537" spans="1:10" x14ac:dyDescent="0.25">
      <c r="A537" s="35"/>
      <c r="B537" s="36" t="s">
        <v>933</v>
      </c>
      <c r="C537" s="36" t="s">
        <v>934</v>
      </c>
      <c r="D537" s="55">
        <v>1178</v>
      </c>
      <c r="E537" s="38">
        <v>81.260000000000005</v>
      </c>
      <c r="F537" s="39">
        <f t="shared" si="23"/>
        <v>14.496677332020674</v>
      </c>
      <c r="G537" s="40" t="s">
        <v>7</v>
      </c>
    </row>
    <row r="538" spans="1:10" x14ac:dyDescent="0.25">
      <c r="A538" s="35"/>
      <c r="B538" s="36" t="s">
        <v>935</v>
      </c>
      <c r="C538" s="36" t="s">
        <v>936</v>
      </c>
      <c r="D538" s="55">
        <v>2937</v>
      </c>
      <c r="E538" s="38">
        <v>73.78</v>
      </c>
      <c r="F538" s="39">
        <f t="shared" si="23"/>
        <v>39.807535917592844</v>
      </c>
      <c r="G538" s="40" t="s">
        <v>7</v>
      </c>
    </row>
    <row r="539" spans="1:10" x14ac:dyDescent="0.25">
      <c r="A539" s="35"/>
      <c r="B539" s="36" t="s">
        <v>937</v>
      </c>
      <c r="C539" s="36" t="s">
        <v>938</v>
      </c>
      <c r="D539" s="55">
        <v>998</v>
      </c>
      <c r="E539" s="38">
        <v>65.25</v>
      </c>
      <c r="F539" s="39">
        <f t="shared" si="23"/>
        <v>15.295019157088122</v>
      </c>
      <c r="G539" s="40" t="s">
        <v>7</v>
      </c>
    </row>
    <row r="540" spans="1:10" s="5" customFormat="1" x14ac:dyDescent="0.25">
      <c r="A540" s="41" t="s">
        <v>1412</v>
      </c>
      <c r="B540" s="42"/>
      <c r="C540" s="42"/>
      <c r="D540" s="56">
        <f>SUM(D527:D539)</f>
        <v>30283</v>
      </c>
      <c r="E540" s="44">
        <f>SUM(E527:E539)</f>
        <v>770.36999999999989</v>
      </c>
      <c r="F540" s="45">
        <f t="shared" si="23"/>
        <v>39.309682360424219</v>
      </c>
      <c r="G540" s="45"/>
      <c r="J540" s="1"/>
    </row>
    <row r="541" spans="1:10" s="5" customFormat="1" x14ac:dyDescent="0.25">
      <c r="A541" s="17"/>
      <c r="B541" s="18"/>
      <c r="C541" s="18"/>
      <c r="D541" s="19"/>
      <c r="E541" s="20"/>
      <c r="F541" s="21"/>
      <c r="G541" s="22"/>
    </row>
    <row r="542" spans="1:10" s="5" customFormat="1" x14ac:dyDescent="0.25">
      <c r="A542" s="71" t="s">
        <v>1439</v>
      </c>
      <c r="B542" s="71"/>
      <c r="C542" s="71"/>
      <c r="D542" s="71"/>
      <c r="E542" s="71"/>
      <c r="F542" s="71"/>
      <c r="G542" s="71"/>
    </row>
    <row r="543" spans="1:10" x14ac:dyDescent="0.25">
      <c r="A543" s="11"/>
      <c r="B543" s="12" t="s">
        <v>939</v>
      </c>
      <c r="C543" s="12" t="s">
        <v>940</v>
      </c>
      <c r="D543" s="52">
        <v>1066</v>
      </c>
      <c r="E543" s="14">
        <v>167.99</v>
      </c>
      <c r="F543" s="15">
        <f>SUM(D543/E543)</f>
        <v>6.3456158104649081</v>
      </c>
      <c r="G543" s="16" t="s">
        <v>7</v>
      </c>
      <c r="J543" s="5"/>
    </row>
    <row r="544" spans="1:10" x14ac:dyDescent="0.25">
      <c r="A544" s="11"/>
      <c r="B544" s="12" t="s">
        <v>941</v>
      </c>
      <c r="C544" s="12" t="s">
        <v>942</v>
      </c>
      <c r="D544" s="52">
        <v>3581</v>
      </c>
      <c r="E544" s="14">
        <v>180.37</v>
      </c>
      <c r="F544" s="15">
        <f t="shared" ref="F544:F552" si="24">SUM(D544/E544)</f>
        <v>19.85363419637412</v>
      </c>
      <c r="G544" s="16" t="s">
        <v>7</v>
      </c>
    </row>
    <row r="545" spans="1:10" x14ac:dyDescent="0.25">
      <c r="A545" s="11"/>
      <c r="B545" s="12" t="s">
        <v>943</v>
      </c>
      <c r="C545" s="12" t="s">
        <v>944</v>
      </c>
      <c r="D545" s="52">
        <v>3264</v>
      </c>
      <c r="E545" s="14">
        <v>67.97</v>
      </c>
      <c r="F545" s="15">
        <f t="shared" si="24"/>
        <v>48.021185817272325</v>
      </c>
      <c r="G545" s="16" t="s">
        <v>7</v>
      </c>
    </row>
    <row r="546" spans="1:10" x14ac:dyDescent="0.25">
      <c r="A546" s="11"/>
      <c r="B546" s="12" t="s">
        <v>945</v>
      </c>
      <c r="C546" s="12" t="s">
        <v>946</v>
      </c>
      <c r="D546" s="52">
        <v>1199</v>
      </c>
      <c r="E546" s="14">
        <v>67.41</v>
      </c>
      <c r="F546" s="15">
        <f t="shared" si="24"/>
        <v>17.786678534342087</v>
      </c>
      <c r="G546" s="16" t="s">
        <v>7</v>
      </c>
    </row>
    <row r="547" spans="1:10" x14ac:dyDescent="0.25">
      <c r="A547" s="11"/>
      <c r="B547" s="12" t="s">
        <v>947</v>
      </c>
      <c r="C547" s="12" t="s">
        <v>948</v>
      </c>
      <c r="D547" s="52">
        <v>2016</v>
      </c>
      <c r="E547" s="14">
        <v>134.85</v>
      </c>
      <c r="F547" s="15">
        <f t="shared" si="24"/>
        <v>14.949944382647386</v>
      </c>
      <c r="G547" s="16" t="s">
        <v>7</v>
      </c>
    </row>
    <row r="548" spans="1:10" x14ac:dyDescent="0.25">
      <c r="A548" s="11"/>
      <c r="B548" s="12" t="s">
        <v>949</v>
      </c>
      <c r="C548" s="12" t="s">
        <v>950</v>
      </c>
      <c r="D548" s="52">
        <v>3601</v>
      </c>
      <c r="E548" s="14">
        <v>57.51</v>
      </c>
      <c r="F548" s="15">
        <f t="shared" si="24"/>
        <v>62.615197356981398</v>
      </c>
      <c r="G548" s="16" t="s">
        <v>7</v>
      </c>
    </row>
    <row r="549" spans="1:10" x14ac:dyDescent="0.25">
      <c r="A549" s="11"/>
      <c r="B549" s="12" t="s">
        <v>951</v>
      </c>
      <c r="C549" s="12" t="s">
        <v>952</v>
      </c>
      <c r="D549" s="52">
        <v>1674</v>
      </c>
      <c r="E549" s="14">
        <v>74.58</v>
      </c>
      <c r="F549" s="15">
        <f t="shared" si="24"/>
        <v>22.445695897023331</v>
      </c>
      <c r="G549" s="16" t="s">
        <v>7</v>
      </c>
    </row>
    <row r="550" spans="1:10" x14ac:dyDescent="0.25">
      <c r="A550" s="11"/>
      <c r="B550" s="12" t="s">
        <v>953</v>
      </c>
      <c r="C550" s="12" t="s">
        <v>954</v>
      </c>
      <c r="D550" s="52">
        <v>943</v>
      </c>
      <c r="E550" s="14">
        <v>64.66</v>
      </c>
      <c r="F550" s="15">
        <f t="shared" si="24"/>
        <v>14.583977729662852</v>
      </c>
      <c r="G550" s="16" t="s">
        <v>7</v>
      </c>
    </row>
    <row r="551" spans="1:10" x14ac:dyDescent="0.25">
      <c r="A551" s="11"/>
      <c r="B551" s="12" t="s">
        <v>955</v>
      </c>
      <c r="C551" s="12" t="s">
        <v>956</v>
      </c>
      <c r="D551" s="52">
        <v>792</v>
      </c>
      <c r="E551" s="14">
        <v>205.62</v>
      </c>
      <c r="F551" s="15">
        <f t="shared" si="24"/>
        <v>3.8517653924715494</v>
      </c>
      <c r="G551" s="16" t="s">
        <v>7</v>
      </c>
    </row>
    <row r="552" spans="1:10" s="5" customFormat="1" x14ac:dyDescent="0.25">
      <c r="A552" s="17" t="s">
        <v>1408</v>
      </c>
      <c r="B552" s="18"/>
      <c r="C552" s="18"/>
      <c r="D552" s="54">
        <f>SUM(D543:D551)</f>
        <v>18136</v>
      </c>
      <c r="E552" s="23">
        <f>SUM(E543:E551)</f>
        <v>1020.96</v>
      </c>
      <c r="F552" s="21">
        <f t="shared" si="24"/>
        <v>17.763673405422345</v>
      </c>
      <c r="G552" s="22"/>
      <c r="J552" s="1"/>
    </row>
    <row r="553" spans="1:10" s="5" customFormat="1" x14ac:dyDescent="0.25">
      <c r="A553" s="17"/>
      <c r="B553" s="18"/>
      <c r="C553" s="18"/>
      <c r="D553" s="19"/>
      <c r="E553" s="20"/>
      <c r="F553" s="21"/>
      <c r="G553" s="22"/>
    </row>
    <row r="554" spans="1:10" s="5" customFormat="1" x14ac:dyDescent="0.25">
      <c r="A554" s="73" t="s">
        <v>1440</v>
      </c>
      <c r="B554" s="73"/>
      <c r="C554" s="73"/>
      <c r="D554" s="73"/>
      <c r="E554" s="73"/>
      <c r="F554" s="73"/>
      <c r="G554" s="73"/>
    </row>
    <row r="555" spans="1:10" x14ac:dyDescent="0.25">
      <c r="A555" s="35"/>
      <c r="B555" s="36" t="s">
        <v>957</v>
      </c>
      <c r="C555" s="36" t="s">
        <v>958</v>
      </c>
      <c r="D555" s="55">
        <v>69</v>
      </c>
      <c r="E555" s="38">
        <v>99.19</v>
      </c>
      <c r="F555" s="39">
        <f>SUM(D555/E555)</f>
        <v>0.695634640588769</v>
      </c>
      <c r="G555" s="40" t="s">
        <v>7</v>
      </c>
      <c r="J555" s="5"/>
    </row>
    <row r="556" spans="1:10" x14ac:dyDescent="0.25">
      <c r="A556" s="35"/>
      <c r="B556" s="36" t="s">
        <v>959</v>
      </c>
      <c r="C556" s="36" t="s">
        <v>960</v>
      </c>
      <c r="D556" s="55">
        <v>347</v>
      </c>
      <c r="E556" s="38">
        <v>80.52</v>
      </c>
      <c r="F556" s="39">
        <f t="shared" ref="F556:F574" si="25">SUM(D556/E556)</f>
        <v>4.3094883258817687</v>
      </c>
      <c r="G556" s="40" t="s">
        <v>7</v>
      </c>
    </row>
    <row r="557" spans="1:10" x14ac:dyDescent="0.25">
      <c r="A557" s="35"/>
      <c r="B557" s="36" t="s">
        <v>961</v>
      </c>
      <c r="C557" s="36" t="s">
        <v>962</v>
      </c>
      <c r="D557" s="55">
        <v>460</v>
      </c>
      <c r="E557" s="38">
        <v>137.16999999999999</v>
      </c>
      <c r="F557" s="39">
        <f t="shared" si="25"/>
        <v>3.3535029525406435</v>
      </c>
      <c r="G557" s="40" t="s">
        <v>7</v>
      </c>
    </row>
    <row r="558" spans="1:10" x14ac:dyDescent="0.25">
      <c r="A558" s="35"/>
      <c r="B558" s="36" t="s">
        <v>963</v>
      </c>
      <c r="C558" s="36" t="s">
        <v>964</v>
      </c>
      <c r="D558" s="55">
        <v>787</v>
      </c>
      <c r="E558" s="38">
        <v>98.3</v>
      </c>
      <c r="F558" s="39">
        <f t="shared" si="25"/>
        <v>8.0061037639877934</v>
      </c>
      <c r="G558" s="40" t="s">
        <v>7</v>
      </c>
    </row>
    <row r="559" spans="1:10" x14ac:dyDescent="0.25">
      <c r="A559" s="35"/>
      <c r="B559" s="36" t="s">
        <v>965</v>
      </c>
      <c r="C559" s="36" t="s">
        <v>966</v>
      </c>
      <c r="D559" s="55">
        <v>363</v>
      </c>
      <c r="E559" s="38">
        <v>84.78</v>
      </c>
      <c r="F559" s="39">
        <f t="shared" si="25"/>
        <v>4.2816702052370843</v>
      </c>
      <c r="G559" s="40" t="s">
        <v>7</v>
      </c>
    </row>
    <row r="560" spans="1:10" x14ac:dyDescent="0.25">
      <c r="A560" s="35"/>
      <c r="B560" s="36" t="s">
        <v>967</v>
      </c>
      <c r="C560" s="36" t="s">
        <v>968</v>
      </c>
      <c r="D560" s="55">
        <v>296</v>
      </c>
      <c r="E560" s="38">
        <v>134.80000000000001</v>
      </c>
      <c r="F560" s="39">
        <f t="shared" si="25"/>
        <v>2.1958456973293767</v>
      </c>
      <c r="G560" s="40" t="s">
        <v>7</v>
      </c>
    </row>
    <row r="561" spans="1:10" x14ac:dyDescent="0.25">
      <c r="A561" s="35"/>
      <c r="B561" s="36" t="s">
        <v>969</v>
      </c>
      <c r="C561" s="36" t="s">
        <v>970</v>
      </c>
      <c r="D561" s="55">
        <v>339</v>
      </c>
      <c r="E561" s="38">
        <v>163.83000000000001</v>
      </c>
      <c r="F561" s="39">
        <f t="shared" si="25"/>
        <v>2.0692180919245557</v>
      </c>
      <c r="G561" s="40" t="s">
        <v>7</v>
      </c>
    </row>
    <row r="562" spans="1:10" x14ac:dyDescent="0.25">
      <c r="A562" s="35"/>
      <c r="B562" s="36" t="s">
        <v>971</v>
      </c>
      <c r="C562" s="36" t="s">
        <v>972</v>
      </c>
      <c r="D562" s="55">
        <v>148</v>
      </c>
      <c r="E562" s="38">
        <v>70.13</v>
      </c>
      <c r="F562" s="39">
        <f t="shared" si="25"/>
        <v>2.1103664622843294</v>
      </c>
      <c r="G562" s="40" t="s">
        <v>7</v>
      </c>
    </row>
    <row r="563" spans="1:10" x14ac:dyDescent="0.25">
      <c r="A563" s="35"/>
      <c r="B563" s="36" t="s">
        <v>973</v>
      </c>
      <c r="C563" s="36" t="s">
        <v>974</v>
      </c>
      <c r="D563" s="55">
        <v>313</v>
      </c>
      <c r="E563" s="38">
        <v>28.17</v>
      </c>
      <c r="F563" s="39">
        <f t="shared" si="25"/>
        <v>11.111111111111111</v>
      </c>
      <c r="G563" s="40" t="s">
        <v>7</v>
      </c>
    </row>
    <row r="564" spans="1:10" x14ac:dyDescent="0.25">
      <c r="A564" s="35"/>
      <c r="B564" s="36" t="s">
        <v>975</v>
      </c>
      <c r="C564" s="36" t="s">
        <v>976</v>
      </c>
      <c r="D564" s="55">
        <v>320</v>
      </c>
      <c r="E564" s="38">
        <v>169.7</v>
      </c>
      <c r="F564" s="39">
        <f t="shared" si="25"/>
        <v>1.8856806128461994</v>
      </c>
      <c r="G564" s="40" t="s">
        <v>7</v>
      </c>
    </row>
    <row r="565" spans="1:10" x14ac:dyDescent="0.25">
      <c r="A565" s="35"/>
      <c r="B565" s="36" t="s">
        <v>977</v>
      </c>
      <c r="C565" s="36" t="s">
        <v>978</v>
      </c>
      <c r="D565" s="55">
        <v>348</v>
      </c>
      <c r="E565" s="38">
        <v>58.41</v>
      </c>
      <c r="F565" s="39">
        <f t="shared" si="25"/>
        <v>5.9578839239856194</v>
      </c>
      <c r="G565" s="40" t="s">
        <v>7</v>
      </c>
    </row>
    <row r="566" spans="1:10" x14ac:dyDescent="0.25">
      <c r="A566" s="35"/>
      <c r="B566" s="36" t="s">
        <v>979</v>
      </c>
      <c r="C566" s="36" t="s">
        <v>980</v>
      </c>
      <c r="D566" s="55">
        <v>319</v>
      </c>
      <c r="E566" s="38">
        <v>66.63</v>
      </c>
      <c r="F566" s="39">
        <f t="shared" si="25"/>
        <v>4.7876331982590425</v>
      </c>
      <c r="G566" s="40" t="s">
        <v>7</v>
      </c>
    </row>
    <row r="567" spans="1:10" x14ac:dyDescent="0.25">
      <c r="A567" s="35"/>
      <c r="B567" s="36" t="s">
        <v>981</v>
      </c>
      <c r="C567" s="36" t="s">
        <v>982</v>
      </c>
      <c r="D567" s="55">
        <v>1720</v>
      </c>
      <c r="E567" s="38">
        <v>21.77</v>
      </c>
      <c r="F567" s="39">
        <f t="shared" si="25"/>
        <v>79.00780891134589</v>
      </c>
      <c r="G567" s="40" t="s">
        <v>7</v>
      </c>
    </row>
    <row r="568" spans="1:10" x14ac:dyDescent="0.25">
      <c r="A568" s="35"/>
      <c r="B568" s="36" t="s">
        <v>983</v>
      </c>
      <c r="C568" s="36" t="s">
        <v>984</v>
      </c>
      <c r="D568" s="55">
        <v>228</v>
      </c>
      <c r="E568" s="38">
        <v>84.04</v>
      </c>
      <c r="F568" s="39">
        <f t="shared" si="25"/>
        <v>2.712993812470252</v>
      </c>
      <c r="G568" s="40" t="s">
        <v>7</v>
      </c>
    </row>
    <row r="569" spans="1:10" x14ac:dyDescent="0.25">
      <c r="A569" s="35"/>
      <c r="B569" s="36" t="s">
        <v>985</v>
      </c>
      <c r="C569" s="36" t="s">
        <v>986</v>
      </c>
      <c r="D569" s="55">
        <v>252</v>
      </c>
      <c r="E569" s="38">
        <v>65.989999999999995</v>
      </c>
      <c r="F569" s="39">
        <f t="shared" si="25"/>
        <v>3.8187604182451889</v>
      </c>
      <c r="G569" s="40" t="s">
        <v>7</v>
      </c>
    </row>
    <row r="570" spans="1:10" x14ac:dyDescent="0.25">
      <c r="A570" s="35"/>
      <c r="B570" s="36" t="s">
        <v>987</v>
      </c>
      <c r="C570" s="36" t="s">
        <v>988</v>
      </c>
      <c r="D570" s="55">
        <v>317</v>
      </c>
      <c r="E570" s="38">
        <v>95</v>
      </c>
      <c r="F570" s="39">
        <f t="shared" si="25"/>
        <v>3.3368421052631581</v>
      </c>
      <c r="G570" s="40" t="s">
        <v>7</v>
      </c>
    </row>
    <row r="571" spans="1:10" x14ac:dyDescent="0.25">
      <c r="A571" s="35"/>
      <c r="B571" s="36" t="s">
        <v>989</v>
      </c>
      <c r="C571" s="36" t="s">
        <v>990</v>
      </c>
      <c r="D571" s="55">
        <v>252</v>
      </c>
      <c r="E571" s="38">
        <v>45.93</v>
      </c>
      <c r="F571" s="39">
        <f t="shared" si="25"/>
        <v>5.4866100587851081</v>
      </c>
      <c r="G571" s="40" t="s">
        <v>7</v>
      </c>
    </row>
    <row r="572" spans="1:10" x14ac:dyDescent="0.25">
      <c r="A572" s="35"/>
      <c r="B572" s="36" t="s">
        <v>991</v>
      </c>
      <c r="C572" s="36" t="s">
        <v>992</v>
      </c>
      <c r="D572" s="55">
        <v>295</v>
      </c>
      <c r="E572" s="38">
        <v>94.76</v>
      </c>
      <c r="F572" s="39">
        <f t="shared" si="25"/>
        <v>3.1131279020683831</v>
      </c>
      <c r="G572" s="40" t="s">
        <v>7</v>
      </c>
    </row>
    <row r="573" spans="1:10" x14ac:dyDescent="0.25">
      <c r="A573" s="35"/>
      <c r="B573" s="36" t="s">
        <v>993</v>
      </c>
      <c r="C573" s="36" t="s">
        <v>994</v>
      </c>
      <c r="D573" s="55">
        <v>328</v>
      </c>
      <c r="E573" s="38">
        <v>61.52</v>
      </c>
      <c r="F573" s="39">
        <f t="shared" si="25"/>
        <v>5.3315994798439528</v>
      </c>
      <c r="G573" s="40" t="s">
        <v>7</v>
      </c>
    </row>
    <row r="574" spans="1:10" s="5" customFormat="1" x14ac:dyDescent="0.25">
      <c r="A574" s="41" t="s">
        <v>1441</v>
      </c>
      <c r="B574" s="42"/>
      <c r="C574" s="42"/>
      <c r="D574" s="56">
        <f>SUM(D555:D573)</f>
        <v>7501</v>
      </c>
      <c r="E574" s="44">
        <f>SUM(E555:E573)</f>
        <v>1660.64</v>
      </c>
      <c r="F574" s="39">
        <f t="shared" si="25"/>
        <v>4.5169332305617109</v>
      </c>
      <c r="G574" s="45"/>
      <c r="J574" s="1"/>
    </row>
    <row r="575" spans="1:10" s="5" customFormat="1" x14ac:dyDescent="0.25">
      <c r="A575" s="17"/>
      <c r="B575" s="18"/>
      <c r="C575" s="18"/>
      <c r="D575" s="19"/>
      <c r="E575" s="20"/>
      <c r="F575" s="21"/>
      <c r="G575" s="22"/>
    </row>
    <row r="576" spans="1:10" s="5" customFormat="1" x14ac:dyDescent="0.25">
      <c r="A576" s="71" t="s">
        <v>1442</v>
      </c>
      <c r="B576" s="71"/>
      <c r="C576" s="71"/>
      <c r="D576" s="71"/>
      <c r="E576" s="71"/>
      <c r="F576" s="71"/>
      <c r="G576" s="71"/>
    </row>
    <row r="577" spans="1:10" x14ac:dyDescent="0.25">
      <c r="A577" s="11"/>
      <c r="B577" s="12" t="s">
        <v>995</v>
      </c>
      <c r="C577" s="12" t="s">
        <v>996</v>
      </c>
      <c r="D577" s="57">
        <v>3609</v>
      </c>
      <c r="E577" s="14">
        <v>53.7</v>
      </c>
      <c r="F577" s="15">
        <f>SUM(D577/E577)</f>
        <v>67.206703910614522</v>
      </c>
      <c r="G577" s="16" t="s">
        <v>7</v>
      </c>
      <c r="J577" s="5"/>
    </row>
    <row r="578" spans="1:10" x14ac:dyDescent="0.25">
      <c r="A578" s="11"/>
      <c r="B578" s="12" t="s">
        <v>997</v>
      </c>
      <c r="C578" s="12" t="s">
        <v>998</v>
      </c>
      <c r="D578" s="57">
        <v>2927</v>
      </c>
      <c r="E578" s="14">
        <v>39.880000000000003</v>
      </c>
      <c r="F578" s="15">
        <f t="shared" ref="F578:F595" si="26">SUM(D578/E578)</f>
        <v>73.39518555667</v>
      </c>
      <c r="G578" s="16" t="s">
        <v>7</v>
      </c>
    </row>
    <row r="579" spans="1:10" x14ac:dyDescent="0.25">
      <c r="A579" s="11"/>
      <c r="B579" s="12" t="s">
        <v>999</v>
      </c>
      <c r="C579" s="12" t="s">
        <v>1000</v>
      </c>
      <c r="D579" s="57">
        <v>1346</v>
      </c>
      <c r="E579" s="14">
        <v>8.7100000000000009</v>
      </c>
      <c r="F579" s="15">
        <f t="shared" si="26"/>
        <v>154.53501722158438</v>
      </c>
      <c r="G579" s="16" t="s">
        <v>7</v>
      </c>
    </row>
    <row r="580" spans="1:10" x14ac:dyDescent="0.25">
      <c r="A580" s="11"/>
      <c r="B580" s="12" t="s">
        <v>1001</v>
      </c>
      <c r="C580" s="12" t="s">
        <v>1002</v>
      </c>
      <c r="D580" s="57">
        <v>3740</v>
      </c>
      <c r="E580" s="14">
        <v>79.44</v>
      </c>
      <c r="F580" s="15">
        <f t="shared" si="26"/>
        <v>47.079556898288018</v>
      </c>
      <c r="G580" s="16" t="s">
        <v>7</v>
      </c>
    </row>
    <row r="581" spans="1:10" x14ac:dyDescent="0.25">
      <c r="A581" s="11"/>
      <c r="B581" s="12" t="s">
        <v>1003</v>
      </c>
      <c r="C581" s="12" t="s">
        <v>1004</v>
      </c>
      <c r="D581" s="57">
        <v>3545</v>
      </c>
      <c r="E581" s="14">
        <v>20.25</v>
      </c>
      <c r="F581" s="15">
        <f t="shared" si="26"/>
        <v>175.06172839506172</v>
      </c>
      <c r="G581" s="16" t="s">
        <v>7</v>
      </c>
    </row>
    <row r="582" spans="1:10" x14ac:dyDescent="0.25">
      <c r="A582" s="11"/>
      <c r="B582" s="12" t="s">
        <v>1005</v>
      </c>
      <c r="C582" s="12" t="s">
        <v>1006</v>
      </c>
      <c r="D582" s="57">
        <v>1575</v>
      </c>
      <c r="E582" s="14">
        <v>13.48</v>
      </c>
      <c r="F582" s="15">
        <f t="shared" si="26"/>
        <v>116.83976261127596</v>
      </c>
      <c r="G582" s="16" t="s">
        <v>7</v>
      </c>
    </row>
    <row r="583" spans="1:10" x14ac:dyDescent="0.25">
      <c r="A583" s="11"/>
      <c r="B583" s="12" t="s">
        <v>1007</v>
      </c>
      <c r="C583" s="12" t="s">
        <v>1008</v>
      </c>
      <c r="D583" s="57">
        <v>225</v>
      </c>
      <c r="E583" s="14">
        <v>22.13</v>
      </c>
      <c r="F583" s="15">
        <f t="shared" si="26"/>
        <v>10.16719385449616</v>
      </c>
      <c r="G583" s="16" t="s">
        <v>59</v>
      </c>
    </row>
    <row r="584" spans="1:10" x14ac:dyDescent="0.25">
      <c r="A584" s="11"/>
      <c r="B584" s="12" t="s">
        <v>1009</v>
      </c>
      <c r="C584" s="12" t="s">
        <v>1010</v>
      </c>
      <c r="D584" s="57">
        <v>803</v>
      </c>
      <c r="E584" s="14">
        <v>38.520000000000003</v>
      </c>
      <c r="F584" s="15">
        <f t="shared" si="26"/>
        <v>20.846313603322947</v>
      </c>
      <c r="G584" s="16" t="s">
        <v>7</v>
      </c>
    </row>
    <row r="585" spans="1:10" x14ac:dyDescent="0.25">
      <c r="A585" s="11"/>
      <c r="B585" s="12" t="s">
        <v>1011</v>
      </c>
      <c r="C585" s="12" t="s">
        <v>1012</v>
      </c>
      <c r="D585" s="57">
        <v>2243</v>
      </c>
      <c r="E585" s="14">
        <v>14.31</v>
      </c>
      <c r="F585" s="15">
        <f t="shared" si="26"/>
        <v>156.74353598881899</v>
      </c>
      <c r="G585" s="16" t="s">
        <v>7</v>
      </c>
    </row>
    <row r="586" spans="1:10" x14ac:dyDescent="0.25">
      <c r="A586" s="11"/>
      <c r="B586" s="12" t="s">
        <v>1013</v>
      </c>
      <c r="C586" s="12" t="s">
        <v>1014</v>
      </c>
      <c r="D586" s="57">
        <v>2816</v>
      </c>
      <c r="E586" s="14">
        <v>42.74</v>
      </c>
      <c r="F586" s="15">
        <f t="shared" si="26"/>
        <v>65.886757136172207</v>
      </c>
      <c r="G586" s="16" t="s">
        <v>7</v>
      </c>
    </row>
    <row r="587" spans="1:10" x14ac:dyDescent="0.25">
      <c r="A587" s="11"/>
      <c r="B587" s="12" t="s">
        <v>1015</v>
      </c>
      <c r="C587" s="12" t="s">
        <v>1016</v>
      </c>
      <c r="D587" s="57">
        <v>5370</v>
      </c>
      <c r="E587" s="14">
        <v>24.85</v>
      </c>
      <c r="F587" s="15">
        <f t="shared" si="26"/>
        <v>216.09657947686117</v>
      </c>
      <c r="G587" s="16" t="s">
        <v>7</v>
      </c>
    </row>
    <row r="588" spans="1:10" x14ac:dyDescent="0.25">
      <c r="A588" s="11"/>
      <c r="B588" s="12" t="s">
        <v>1017</v>
      </c>
      <c r="C588" s="12" t="s">
        <v>1018</v>
      </c>
      <c r="D588" s="57">
        <v>3809</v>
      </c>
      <c r="E588" s="14">
        <v>31.18</v>
      </c>
      <c r="F588" s="15">
        <f t="shared" si="26"/>
        <v>122.1616420782553</v>
      </c>
      <c r="G588" s="16" t="s">
        <v>7</v>
      </c>
    </row>
    <row r="589" spans="1:10" x14ac:dyDescent="0.25">
      <c r="A589" s="11"/>
      <c r="B589" s="12" t="s">
        <v>1019</v>
      </c>
      <c r="C589" s="12" t="s">
        <v>1020</v>
      </c>
      <c r="D589" s="57">
        <v>985</v>
      </c>
      <c r="E589" s="14">
        <v>32.14</v>
      </c>
      <c r="F589" s="15">
        <f t="shared" si="26"/>
        <v>30.647168637212197</v>
      </c>
      <c r="G589" s="16" t="s">
        <v>7</v>
      </c>
    </row>
    <row r="590" spans="1:10" x14ac:dyDescent="0.25">
      <c r="A590" s="11"/>
      <c r="B590" s="12" t="s">
        <v>1021</v>
      </c>
      <c r="C590" s="12" t="s">
        <v>1022</v>
      </c>
      <c r="D590" s="57">
        <v>4952</v>
      </c>
      <c r="E590" s="14">
        <v>10.94</v>
      </c>
      <c r="F590" s="15">
        <f t="shared" si="26"/>
        <v>452.65082266910423</v>
      </c>
      <c r="G590" s="16" t="s">
        <v>7</v>
      </c>
    </row>
    <row r="591" spans="1:10" x14ac:dyDescent="0.25">
      <c r="A591" s="11"/>
      <c r="B591" s="12" t="s">
        <v>1023</v>
      </c>
      <c r="C591" s="12" t="s">
        <v>1024</v>
      </c>
      <c r="D591" s="57">
        <v>3599</v>
      </c>
      <c r="E591" s="14">
        <v>3.07</v>
      </c>
      <c r="F591" s="15">
        <f t="shared" si="26"/>
        <v>1172.3127035830619</v>
      </c>
      <c r="G591" s="16" t="s">
        <v>7</v>
      </c>
    </row>
    <row r="592" spans="1:10" x14ac:dyDescent="0.25">
      <c r="A592" s="11"/>
      <c r="B592" s="12" t="s">
        <v>1025</v>
      </c>
      <c r="C592" s="12" t="s">
        <v>1026</v>
      </c>
      <c r="D592" s="57">
        <v>1544</v>
      </c>
      <c r="E592" s="14">
        <v>31.22</v>
      </c>
      <c r="F592" s="15">
        <f t="shared" si="26"/>
        <v>49.455477258167846</v>
      </c>
      <c r="G592" s="16" t="s">
        <v>7</v>
      </c>
    </row>
    <row r="593" spans="1:10" x14ac:dyDescent="0.25">
      <c r="A593" s="11"/>
      <c r="B593" s="12" t="s">
        <v>1027</v>
      </c>
      <c r="C593" s="12" t="s">
        <v>1028</v>
      </c>
      <c r="D593" s="57">
        <v>2643</v>
      </c>
      <c r="E593" s="14">
        <v>28.96</v>
      </c>
      <c r="F593" s="15">
        <f t="shared" si="26"/>
        <v>91.263812154696126</v>
      </c>
      <c r="G593" s="16" t="s">
        <v>7</v>
      </c>
    </row>
    <row r="594" spans="1:10" x14ac:dyDescent="0.25">
      <c r="A594" s="11"/>
      <c r="B594" s="12" t="s">
        <v>1029</v>
      </c>
      <c r="C594" s="12" t="s">
        <v>1030</v>
      </c>
      <c r="D594" s="57">
        <v>3426</v>
      </c>
      <c r="E594" s="14">
        <v>27.67</v>
      </c>
      <c r="F594" s="15">
        <f t="shared" si="26"/>
        <v>123.8164076617275</v>
      </c>
      <c r="G594" s="16" t="s">
        <v>7</v>
      </c>
    </row>
    <row r="595" spans="1:10" s="5" customFormat="1" x14ac:dyDescent="0.25">
      <c r="A595" s="17" t="s">
        <v>1427</v>
      </c>
      <c r="B595" s="18"/>
      <c r="C595" s="18"/>
      <c r="D595" s="54">
        <f>SUM(D577:D594)</f>
        <v>49157</v>
      </c>
      <c r="E595" s="23">
        <f>SUM(E577:E594)</f>
        <v>523.19000000000005</v>
      </c>
      <c r="F595" s="21">
        <f t="shared" si="26"/>
        <v>93.956306504329206</v>
      </c>
      <c r="G595" s="22"/>
      <c r="J595" s="1"/>
    </row>
    <row r="596" spans="1:10" s="5" customFormat="1" x14ac:dyDescent="0.25">
      <c r="A596" s="17"/>
      <c r="B596" s="18"/>
      <c r="C596" s="18"/>
      <c r="D596" s="19"/>
      <c r="E596" s="20"/>
      <c r="F596" s="21"/>
      <c r="G596" s="22"/>
    </row>
    <row r="597" spans="1:10" s="5" customFormat="1" x14ac:dyDescent="0.25">
      <c r="A597" s="73" t="s">
        <v>1443</v>
      </c>
      <c r="B597" s="73"/>
      <c r="C597" s="73"/>
      <c r="D597" s="73"/>
      <c r="E597" s="73"/>
      <c r="F597" s="73"/>
      <c r="G597" s="73"/>
    </row>
    <row r="598" spans="1:10" x14ac:dyDescent="0.25">
      <c r="A598" s="35"/>
      <c r="B598" s="36" t="s">
        <v>1031</v>
      </c>
      <c r="C598" s="36" t="s">
        <v>1032</v>
      </c>
      <c r="D598" s="60">
        <v>2605</v>
      </c>
      <c r="E598" s="38">
        <v>99.62</v>
      </c>
      <c r="F598" s="39">
        <f>SUM(D598/E598)</f>
        <v>26.149367596868096</v>
      </c>
      <c r="G598" s="40" t="s">
        <v>7</v>
      </c>
      <c r="J598" s="5"/>
    </row>
    <row r="599" spans="1:10" x14ac:dyDescent="0.25">
      <c r="A599" s="35"/>
      <c r="B599" s="36" t="s">
        <v>1033</v>
      </c>
      <c r="C599" s="36" t="s">
        <v>1034</v>
      </c>
      <c r="D599" s="60"/>
      <c r="E599" s="38">
        <v>1.25</v>
      </c>
      <c r="F599" s="39">
        <f t="shared" ref="F599:F621" si="27">SUM(D599/E599)</f>
        <v>0</v>
      </c>
      <c r="G599" s="40">
        <v>0</v>
      </c>
    </row>
    <row r="600" spans="1:10" x14ac:dyDescent="0.25">
      <c r="A600" s="35"/>
      <c r="B600" s="36" t="s">
        <v>1035</v>
      </c>
      <c r="C600" s="36" t="s">
        <v>1036</v>
      </c>
      <c r="D600" s="60">
        <v>668</v>
      </c>
      <c r="E600" s="38">
        <v>255</v>
      </c>
      <c r="F600" s="39">
        <f t="shared" si="27"/>
        <v>2.6196078431372549</v>
      </c>
      <c r="G600" s="40" t="s">
        <v>7</v>
      </c>
    </row>
    <row r="601" spans="1:10" x14ac:dyDescent="0.25">
      <c r="A601" s="35"/>
      <c r="B601" s="36" t="s">
        <v>1037</v>
      </c>
      <c r="C601" s="36" t="s">
        <v>1038</v>
      </c>
      <c r="D601" s="60">
        <v>1092</v>
      </c>
      <c r="E601" s="38">
        <v>67.52</v>
      </c>
      <c r="F601" s="39">
        <f t="shared" si="27"/>
        <v>16.172985781990523</v>
      </c>
      <c r="G601" s="40" t="s">
        <v>7</v>
      </c>
    </row>
    <row r="602" spans="1:10" x14ac:dyDescent="0.25">
      <c r="A602" s="35"/>
      <c r="B602" s="36" t="s">
        <v>1039</v>
      </c>
      <c r="C602" s="36" t="s">
        <v>1040</v>
      </c>
      <c r="D602" s="60">
        <v>1069</v>
      </c>
      <c r="E602" s="38">
        <v>116.9</v>
      </c>
      <c r="F602" s="39">
        <f t="shared" si="27"/>
        <v>9.1445680068434552</v>
      </c>
      <c r="G602" s="40" t="s">
        <v>7</v>
      </c>
    </row>
    <row r="603" spans="1:10" x14ac:dyDescent="0.25">
      <c r="A603" s="35"/>
      <c r="B603" s="36" t="s">
        <v>1041</v>
      </c>
      <c r="C603" s="36" t="s">
        <v>1042</v>
      </c>
      <c r="D603" s="60">
        <v>1277</v>
      </c>
      <c r="E603" s="38">
        <v>70.91</v>
      </c>
      <c r="F603" s="39">
        <f t="shared" si="27"/>
        <v>18.008743477647723</v>
      </c>
      <c r="G603" s="40" t="s">
        <v>7</v>
      </c>
    </row>
    <row r="604" spans="1:10" x14ac:dyDescent="0.25">
      <c r="A604" s="35"/>
      <c r="B604" s="36" t="s">
        <v>1043</v>
      </c>
      <c r="C604" s="36" t="s">
        <v>1044</v>
      </c>
      <c r="D604" s="60">
        <v>870</v>
      </c>
      <c r="E604" s="38">
        <v>129.02000000000001</v>
      </c>
      <c r="F604" s="39">
        <f t="shared" si="27"/>
        <v>6.7431405983568435</v>
      </c>
      <c r="G604" s="40" t="s">
        <v>7</v>
      </c>
    </row>
    <row r="605" spans="1:10" x14ac:dyDescent="0.25">
      <c r="A605" s="35"/>
      <c r="B605" s="36" t="s">
        <v>1045</v>
      </c>
      <c r="C605" s="36" t="s">
        <v>1046</v>
      </c>
      <c r="D605" s="60">
        <v>1165</v>
      </c>
      <c r="E605" s="38">
        <v>63.11</v>
      </c>
      <c r="F605" s="39">
        <f t="shared" si="27"/>
        <v>18.459832039296465</v>
      </c>
      <c r="G605" s="40" t="s">
        <v>7</v>
      </c>
    </row>
    <row r="606" spans="1:10" x14ac:dyDescent="0.25">
      <c r="A606" s="35"/>
      <c r="B606" s="36" t="s">
        <v>1047</v>
      </c>
      <c r="C606" s="36" t="s">
        <v>1048</v>
      </c>
      <c r="D606" s="60">
        <v>4113</v>
      </c>
      <c r="E606" s="38">
        <v>72.23</v>
      </c>
      <c r="F606" s="39">
        <f t="shared" si="27"/>
        <v>56.94309843555309</v>
      </c>
      <c r="G606" s="40" t="s">
        <v>7</v>
      </c>
    </row>
    <row r="607" spans="1:10" x14ac:dyDescent="0.25">
      <c r="A607" s="35"/>
      <c r="B607" s="36" t="s">
        <v>1049</v>
      </c>
      <c r="C607" s="36" t="s">
        <v>1050</v>
      </c>
      <c r="D607" s="60">
        <v>488</v>
      </c>
      <c r="E607" s="38">
        <v>64.319999999999993</v>
      </c>
      <c r="F607" s="39">
        <f t="shared" si="27"/>
        <v>7.5870646766169161</v>
      </c>
      <c r="G607" s="40" t="s">
        <v>7</v>
      </c>
    </row>
    <row r="608" spans="1:10" x14ac:dyDescent="0.25">
      <c r="A608" s="35"/>
      <c r="B608" s="36" t="s">
        <v>1051</v>
      </c>
      <c r="C608" s="36" t="s">
        <v>1052</v>
      </c>
      <c r="D608" s="60">
        <v>1097</v>
      </c>
      <c r="E608" s="38">
        <v>121.69</v>
      </c>
      <c r="F608" s="39">
        <f t="shared" si="27"/>
        <v>9.0147095077656338</v>
      </c>
      <c r="G608" s="40" t="s">
        <v>7</v>
      </c>
    </row>
    <row r="609" spans="1:10" x14ac:dyDescent="0.25">
      <c r="A609" s="35"/>
      <c r="B609" s="36" t="s">
        <v>1053</v>
      </c>
      <c r="C609" s="36" t="s">
        <v>1054</v>
      </c>
      <c r="D609" s="60">
        <v>887</v>
      </c>
      <c r="E609" s="38">
        <v>59.51</v>
      </c>
      <c r="F609" s="39">
        <f t="shared" si="27"/>
        <v>14.905057973449841</v>
      </c>
      <c r="G609" s="40" t="s">
        <v>7</v>
      </c>
    </row>
    <row r="610" spans="1:10" x14ac:dyDescent="0.25">
      <c r="A610" s="35"/>
      <c r="B610" s="36" t="s">
        <v>1055</v>
      </c>
      <c r="C610" s="36" t="s">
        <v>1056</v>
      </c>
      <c r="D610" s="62">
        <v>1054</v>
      </c>
      <c r="E610" s="38">
        <v>69.11</v>
      </c>
      <c r="F610" s="39">
        <f t="shared" si="27"/>
        <v>15.251049052235567</v>
      </c>
      <c r="G610" s="40" t="s">
        <v>7</v>
      </c>
    </row>
    <row r="611" spans="1:10" x14ac:dyDescent="0.25">
      <c r="A611" s="35"/>
      <c r="B611" s="36" t="s">
        <v>1057</v>
      </c>
      <c r="C611" s="36" t="s">
        <v>1058</v>
      </c>
      <c r="D611" s="60">
        <v>1566</v>
      </c>
      <c r="E611" s="38">
        <v>66.760000000000005</v>
      </c>
      <c r="F611" s="39">
        <f t="shared" si="27"/>
        <v>23.457159976033552</v>
      </c>
      <c r="G611" s="40" t="s">
        <v>7</v>
      </c>
    </row>
    <row r="612" spans="1:10" x14ac:dyDescent="0.25">
      <c r="A612" s="35"/>
      <c r="B612" s="36" t="s">
        <v>1059</v>
      </c>
      <c r="C612" s="36" t="s">
        <v>1060</v>
      </c>
      <c r="D612" s="60">
        <v>1717</v>
      </c>
      <c r="E612" s="38">
        <v>74.069999999999993</v>
      </c>
      <c r="F612" s="39">
        <f t="shared" si="27"/>
        <v>23.180774942621845</v>
      </c>
      <c r="G612" s="40" t="s">
        <v>7</v>
      </c>
    </row>
    <row r="613" spans="1:10" x14ac:dyDescent="0.25">
      <c r="A613" s="35"/>
      <c r="B613" s="36" t="s">
        <v>1061</v>
      </c>
      <c r="C613" s="36" t="s">
        <v>1062</v>
      </c>
      <c r="D613" s="60">
        <v>2110</v>
      </c>
      <c r="E613" s="38">
        <v>12.7</v>
      </c>
      <c r="F613" s="39">
        <f t="shared" si="27"/>
        <v>166.14173228346456</v>
      </c>
      <c r="G613" s="40" t="s">
        <v>7</v>
      </c>
    </row>
    <row r="614" spans="1:10" x14ac:dyDescent="0.25">
      <c r="A614" s="35"/>
      <c r="B614" s="36" t="s">
        <v>1063</v>
      </c>
      <c r="C614" s="36" t="s">
        <v>1064</v>
      </c>
      <c r="D614" s="60">
        <v>413</v>
      </c>
      <c r="E614" s="38">
        <v>81.599999999999994</v>
      </c>
      <c r="F614" s="39">
        <f t="shared" si="27"/>
        <v>5.0612745098039218</v>
      </c>
      <c r="G614" s="40" t="s">
        <v>7</v>
      </c>
    </row>
    <row r="615" spans="1:10" x14ac:dyDescent="0.25">
      <c r="A615" s="35"/>
      <c r="B615" s="36" t="s">
        <v>1065</v>
      </c>
      <c r="C615" s="36" t="s">
        <v>1066</v>
      </c>
      <c r="D615" s="60">
        <v>31</v>
      </c>
      <c r="E615" s="38">
        <v>1.53</v>
      </c>
      <c r="F615" s="39">
        <f t="shared" si="27"/>
        <v>20.261437908496731</v>
      </c>
      <c r="G615" s="40" t="s">
        <v>1067</v>
      </c>
    </row>
    <row r="616" spans="1:10" x14ac:dyDescent="0.25">
      <c r="A616" s="35"/>
      <c r="B616" s="36" t="s">
        <v>1068</v>
      </c>
      <c r="C616" s="36" t="s">
        <v>1069</v>
      </c>
      <c r="D616" s="60">
        <v>1026</v>
      </c>
      <c r="E616" s="38">
        <v>2.97</v>
      </c>
      <c r="F616" s="39">
        <f t="shared" si="27"/>
        <v>345.45454545454544</v>
      </c>
      <c r="G616" s="40" t="s">
        <v>7</v>
      </c>
    </row>
    <row r="617" spans="1:10" x14ac:dyDescent="0.25">
      <c r="A617" s="35"/>
      <c r="B617" s="36" t="s">
        <v>1070</v>
      </c>
      <c r="C617" s="36" t="s">
        <v>1071</v>
      </c>
      <c r="D617" s="60">
        <v>894</v>
      </c>
      <c r="E617" s="38">
        <v>31.78</v>
      </c>
      <c r="F617" s="39">
        <f t="shared" si="27"/>
        <v>28.130899937067337</v>
      </c>
      <c r="G617" s="40" t="s">
        <v>7</v>
      </c>
    </row>
    <row r="618" spans="1:10" x14ac:dyDescent="0.25">
      <c r="A618" s="35"/>
      <c r="B618" s="36" t="s">
        <v>1072</v>
      </c>
      <c r="C618" s="36" t="s">
        <v>1073</v>
      </c>
      <c r="D618" s="60">
        <v>1064</v>
      </c>
      <c r="E618" s="38">
        <v>196.17</v>
      </c>
      <c r="F618" s="39">
        <f t="shared" si="27"/>
        <v>5.4238670540857425</v>
      </c>
      <c r="G618" s="40" t="s">
        <v>7</v>
      </c>
    </row>
    <row r="619" spans="1:10" x14ac:dyDescent="0.25">
      <c r="A619" s="35"/>
      <c r="B619" s="36" t="s">
        <v>1074</v>
      </c>
      <c r="C619" s="36" t="s">
        <v>1075</v>
      </c>
      <c r="D619" s="60">
        <v>3759</v>
      </c>
      <c r="E619" s="38">
        <v>10.45</v>
      </c>
      <c r="F619" s="39">
        <f t="shared" si="27"/>
        <v>359.71291866028713</v>
      </c>
      <c r="G619" s="40" t="s">
        <v>7</v>
      </c>
    </row>
    <row r="620" spans="1:10" x14ac:dyDescent="0.25">
      <c r="A620" s="35"/>
      <c r="B620" s="36" t="s">
        <v>1076</v>
      </c>
      <c r="C620" s="36" t="s">
        <v>1077</v>
      </c>
      <c r="D620" s="60">
        <v>333</v>
      </c>
      <c r="E620" s="38">
        <v>3.29</v>
      </c>
      <c r="F620" s="39">
        <f t="shared" si="27"/>
        <v>101.21580547112463</v>
      </c>
      <c r="G620" s="40" t="s">
        <v>59</v>
      </c>
    </row>
    <row r="621" spans="1:10" s="5" customFormat="1" x14ac:dyDescent="0.25">
      <c r="A621" s="41" t="s">
        <v>1444</v>
      </c>
      <c r="B621" s="42"/>
      <c r="C621" s="42"/>
      <c r="D621" s="43">
        <f>SUM(D598:D620)</f>
        <v>29298</v>
      </c>
      <c r="E621" s="44">
        <f>SUM(E598:E620)</f>
        <v>1671.5099999999998</v>
      </c>
      <c r="F621" s="45">
        <f t="shared" si="27"/>
        <v>17.527864027137142</v>
      </c>
      <c r="G621" s="45"/>
      <c r="J621" s="1"/>
    </row>
    <row r="622" spans="1:10" s="5" customFormat="1" x14ac:dyDescent="0.25">
      <c r="A622" s="17"/>
      <c r="B622" s="18"/>
      <c r="C622" s="18"/>
      <c r="D622" s="19"/>
      <c r="E622" s="20"/>
      <c r="F622" s="21"/>
      <c r="G622" s="22"/>
    </row>
    <row r="623" spans="1:10" s="5" customFormat="1" x14ac:dyDescent="0.25">
      <c r="A623" s="71" t="s">
        <v>1445</v>
      </c>
      <c r="B623" s="71"/>
      <c r="C623" s="71"/>
      <c r="D623" s="71"/>
      <c r="E623" s="71"/>
      <c r="F623" s="71"/>
      <c r="G623" s="71"/>
    </row>
    <row r="624" spans="1:10" x14ac:dyDescent="0.25">
      <c r="A624" s="11"/>
      <c r="B624" s="12" t="s">
        <v>1078</v>
      </c>
      <c r="C624" s="12" t="s">
        <v>1079</v>
      </c>
      <c r="D624" s="57">
        <v>7967</v>
      </c>
      <c r="E624" s="14">
        <v>28.53</v>
      </c>
      <c r="F624" s="15">
        <f>SUM(D624/E624)</f>
        <v>279.24991237294074</v>
      </c>
      <c r="G624" s="16" t="s">
        <v>7</v>
      </c>
      <c r="J624" s="5"/>
    </row>
    <row r="625" spans="1:10" x14ac:dyDescent="0.25">
      <c r="A625" s="11"/>
      <c r="B625" s="12" t="s">
        <v>1080</v>
      </c>
      <c r="C625" s="12" t="s">
        <v>1081</v>
      </c>
      <c r="D625" s="57">
        <v>11880</v>
      </c>
      <c r="E625" s="14">
        <v>31.84</v>
      </c>
      <c r="F625" s="15">
        <f t="shared" ref="F625:F632" si="28">SUM(D625/E625)</f>
        <v>373.11557788944725</v>
      </c>
      <c r="G625" s="16" t="s">
        <v>7</v>
      </c>
    </row>
    <row r="626" spans="1:10" x14ac:dyDescent="0.25">
      <c r="A626" s="11"/>
      <c r="B626" s="12" t="s">
        <v>1082</v>
      </c>
      <c r="C626" s="12" t="s">
        <v>1083</v>
      </c>
      <c r="D626" s="57">
        <v>8042</v>
      </c>
      <c r="E626" s="14">
        <v>61.22</v>
      </c>
      <c r="F626" s="15">
        <f t="shared" si="28"/>
        <v>131.36229990199283</v>
      </c>
      <c r="G626" s="16" t="s">
        <v>7</v>
      </c>
    </row>
    <row r="627" spans="1:10" x14ac:dyDescent="0.25">
      <c r="A627" s="11"/>
      <c r="B627" s="12" t="s">
        <v>1084</v>
      </c>
      <c r="C627" s="12" t="s">
        <v>1085</v>
      </c>
      <c r="D627" s="57">
        <v>2227</v>
      </c>
      <c r="E627" s="14">
        <v>5.19</v>
      </c>
      <c r="F627" s="15">
        <f t="shared" si="28"/>
        <v>429.09441233140655</v>
      </c>
      <c r="G627" s="16" t="s">
        <v>7</v>
      </c>
    </row>
    <row r="628" spans="1:10" x14ac:dyDescent="0.25">
      <c r="A628" s="11"/>
      <c r="B628" s="12" t="s">
        <v>1086</v>
      </c>
      <c r="C628" s="12" t="s">
        <v>1087</v>
      </c>
      <c r="D628" s="57">
        <v>2811</v>
      </c>
      <c r="E628" s="14">
        <v>8.16</v>
      </c>
      <c r="F628" s="15">
        <f t="shared" si="28"/>
        <v>344.48529411764707</v>
      </c>
      <c r="G628" s="16" t="s">
        <v>7</v>
      </c>
    </row>
    <row r="629" spans="1:10" x14ac:dyDescent="0.25">
      <c r="A629" s="11"/>
      <c r="B629" s="12" t="s">
        <v>1088</v>
      </c>
      <c r="C629" s="12" t="s">
        <v>1089</v>
      </c>
      <c r="D629" s="57">
        <v>2270</v>
      </c>
      <c r="E629" s="14">
        <v>13.29</v>
      </c>
      <c r="F629" s="15">
        <f t="shared" si="28"/>
        <v>170.80511662904439</v>
      </c>
      <c r="G629" s="16" t="s">
        <v>7</v>
      </c>
    </row>
    <row r="630" spans="1:10" x14ac:dyDescent="0.25">
      <c r="A630" s="11"/>
      <c r="B630" s="12" t="s">
        <v>1090</v>
      </c>
      <c r="C630" s="12" t="s">
        <v>1091</v>
      </c>
      <c r="D630" s="57">
        <v>2892</v>
      </c>
      <c r="E630" s="14">
        <v>18.079999999999998</v>
      </c>
      <c r="F630" s="15">
        <f t="shared" si="28"/>
        <v>159.9557522123894</v>
      </c>
      <c r="G630" s="16" t="s">
        <v>7</v>
      </c>
    </row>
    <row r="631" spans="1:10" x14ac:dyDescent="0.25">
      <c r="A631" s="11"/>
      <c r="B631" s="12" t="s">
        <v>1092</v>
      </c>
      <c r="C631" s="12" t="s">
        <v>1093</v>
      </c>
      <c r="D631" s="57">
        <v>3930</v>
      </c>
      <c r="E631" s="14">
        <v>44.01</v>
      </c>
      <c r="F631" s="15">
        <f t="shared" si="28"/>
        <v>89.297886843899121</v>
      </c>
      <c r="G631" s="16" t="s">
        <v>7</v>
      </c>
    </row>
    <row r="632" spans="1:10" s="5" customFormat="1" x14ac:dyDescent="0.25">
      <c r="A632" s="17" t="s">
        <v>1446</v>
      </c>
      <c r="B632" s="18"/>
      <c r="C632" s="18"/>
      <c r="D632" s="54">
        <f>SUM(D624:D631)</f>
        <v>42019</v>
      </c>
      <c r="E632" s="23">
        <f>SUM(E624:E631)</f>
        <v>210.32</v>
      </c>
      <c r="F632" s="21">
        <f t="shared" si="28"/>
        <v>199.78604031951312</v>
      </c>
      <c r="G632" s="22"/>
      <c r="J632" s="1"/>
    </row>
    <row r="633" spans="1:10" s="5" customFormat="1" x14ac:dyDescent="0.25">
      <c r="A633" s="17"/>
      <c r="B633" s="18"/>
      <c r="C633" s="18"/>
      <c r="D633" s="19"/>
      <c r="E633" s="20"/>
      <c r="F633" s="21"/>
      <c r="G633" s="22"/>
    </row>
    <row r="634" spans="1:10" s="5" customFormat="1" x14ac:dyDescent="0.25">
      <c r="A634" s="73" t="s">
        <v>1447</v>
      </c>
      <c r="B634" s="73"/>
      <c r="C634" s="73"/>
      <c r="D634" s="73"/>
      <c r="E634" s="73"/>
      <c r="F634" s="73"/>
      <c r="G634" s="73"/>
    </row>
    <row r="635" spans="1:10" x14ac:dyDescent="0.25">
      <c r="A635" s="35"/>
      <c r="B635" s="36" t="s">
        <v>1094</v>
      </c>
      <c r="C635" s="36" t="s">
        <v>1095</v>
      </c>
      <c r="D635" s="60">
        <v>982</v>
      </c>
      <c r="E635" s="38">
        <v>154.72</v>
      </c>
      <c r="F635" s="39">
        <f>SUM(D635/E635)</f>
        <v>6.3469493278179936</v>
      </c>
      <c r="G635" s="40" t="s">
        <v>7</v>
      </c>
      <c r="J635" s="5"/>
    </row>
    <row r="636" spans="1:10" x14ac:dyDescent="0.25">
      <c r="A636" s="35"/>
      <c r="B636" s="36" t="s">
        <v>1096</v>
      </c>
      <c r="C636" s="36" t="s">
        <v>1097</v>
      </c>
      <c r="D636" s="60">
        <v>1115</v>
      </c>
      <c r="E636" s="38">
        <v>97.48</v>
      </c>
      <c r="F636" s="39">
        <f t="shared" ref="F636:F653" si="29">SUM(D636/E636)</f>
        <v>11.438243742306113</v>
      </c>
      <c r="G636" s="40" t="s">
        <v>7</v>
      </c>
    </row>
    <row r="637" spans="1:10" x14ac:dyDescent="0.25">
      <c r="A637" s="35"/>
      <c r="B637" s="36" t="s">
        <v>1098</v>
      </c>
      <c r="C637" s="36" t="s">
        <v>1099</v>
      </c>
      <c r="D637" s="60">
        <v>252</v>
      </c>
      <c r="E637" s="38">
        <v>296.16000000000003</v>
      </c>
      <c r="F637" s="39">
        <f t="shared" si="29"/>
        <v>0.85089141004862234</v>
      </c>
      <c r="G637" s="40" t="s">
        <v>7</v>
      </c>
    </row>
    <row r="638" spans="1:10" x14ac:dyDescent="0.25">
      <c r="A638" s="35"/>
      <c r="B638" s="36" t="s">
        <v>1100</v>
      </c>
      <c r="C638" s="36" t="s">
        <v>1101</v>
      </c>
      <c r="D638" s="60">
        <v>373</v>
      </c>
      <c r="E638" s="38">
        <v>258.45</v>
      </c>
      <c r="F638" s="39">
        <f t="shared" si="29"/>
        <v>1.4432191913329464</v>
      </c>
      <c r="G638" s="40" t="s">
        <v>7</v>
      </c>
    </row>
    <row r="639" spans="1:10" x14ac:dyDescent="0.25">
      <c r="A639" s="35"/>
      <c r="B639" s="36" t="s">
        <v>1102</v>
      </c>
      <c r="C639" s="36" t="s">
        <v>1103</v>
      </c>
      <c r="D639" s="60">
        <v>515</v>
      </c>
      <c r="E639" s="38">
        <v>230.38</v>
      </c>
      <c r="F639" s="39">
        <f t="shared" si="29"/>
        <v>2.2354371039152703</v>
      </c>
      <c r="G639" s="40" t="s">
        <v>7</v>
      </c>
    </row>
    <row r="640" spans="1:10" x14ac:dyDescent="0.25">
      <c r="A640" s="35"/>
      <c r="B640" s="36" t="s">
        <v>1104</v>
      </c>
      <c r="C640" s="36" t="s">
        <v>1105</v>
      </c>
      <c r="D640" s="60">
        <v>1457</v>
      </c>
      <c r="E640" s="38">
        <v>331.12</v>
      </c>
      <c r="F640" s="39">
        <f t="shared" si="29"/>
        <v>4.4002174438270112</v>
      </c>
      <c r="G640" s="40" t="s">
        <v>7</v>
      </c>
    </row>
    <row r="641" spans="1:10" x14ac:dyDescent="0.25">
      <c r="A641" s="35"/>
      <c r="B641" s="36" t="s">
        <v>1106</v>
      </c>
      <c r="C641" s="36" t="s">
        <v>1107</v>
      </c>
      <c r="D641" s="60">
        <v>247</v>
      </c>
      <c r="E641" s="38">
        <v>100.59</v>
      </c>
      <c r="F641" s="39">
        <f t="shared" si="29"/>
        <v>2.4555124763893028</v>
      </c>
      <c r="G641" s="40" t="s">
        <v>7</v>
      </c>
    </row>
    <row r="642" spans="1:10" x14ac:dyDescent="0.25">
      <c r="A642" s="35"/>
      <c r="B642" s="36" t="s">
        <v>1108</v>
      </c>
      <c r="C642" s="36" t="s">
        <v>1109</v>
      </c>
      <c r="D642" s="60">
        <v>330</v>
      </c>
      <c r="E642" s="38">
        <v>176.85</v>
      </c>
      <c r="F642" s="39">
        <f t="shared" si="29"/>
        <v>1.8659881255301103</v>
      </c>
      <c r="G642" s="40" t="s">
        <v>7</v>
      </c>
    </row>
    <row r="643" spans="1:10" x14ac:dyDescent="0.25">
      <c r="A643" s="35"/>
      <c r="B643" s="36" t="s">
        <v>1110</v>
      </c>
      <c r="C643" s="36" t="s">
        <v>1111</v>
      </c>
      <c r="D643" s="60">
        <v>381</v>
      </c>
      <c r="E643" s="38">
        <v>91.22</v>
      </c>
      <c r="F643" s="39">
        <f t="shared" si="29"/>
        <v>4.1767156325367241</v>
      </c>
      <c r="G643" s="40" t="s">
        <v>7</v>
      </c>
    </row>
    <row r="644" spans="1:10" x14ac:dyDescent="0.25">
      <c r="A644" s="35"/>
      <c r="B644" s="36" t="s">
        <v>1112</v>
      </c>
      <c r="C644" s="36" t="s">
        <v>1113</v>
      </c>
      <c r="D644" s="60">
        <v>552</v>
      </c>
      <c r="E644" s="38">
        <v>109.05</v>
      </c>
      <c r="F644" s="39">
        <f t="shared" si="29"/>
        <v>5.061898211829436</v>
      </c>
      <c r="G644" s="40" t="s">
        <v>7</v>
      </c>
    </row>
    <row r="645" spans="1:10" x14ac:dyDescent="0.25">
      <c r="A645" s="35"/>
      <c r="B645" s="36" t="s">
        <v>1114</v>
      </c>
      <c r="C645" s="36" t="s">
        <v>1115</v>
      </c>
      <c r="D645" s="60">
        <v>560</v>
      </c>
      <c r="E645" s="38">
        <v>75.94</v>
      </c>
      <c r="F645" s="39">
        <f t="shared" si="29"/>
        <v>7.3742428232815387</v>
      </c>
      <c r="G645" s="40" t="s">
        <v>7</v>
      </c>
    </row>
    <row r="646" spans="1:10" x14ac:dyDescent="0.25">
      <c r="A646" s="35"/>
      <c r="B646" s="36" t="s">
        <v>1116</v>
      </c>
      <c r="C646" s="36" t="s">
        <v>1117</v>
      </c>
      <c r="D646" s="60">
        <v>655</v>
      </c>
      <c r="E646" s="38">
        <v>118.42</v>
      </c>
      <c r="F646" s="39">
        <f t="shared" si="29"/>
        <v>5.5311602769802395</v>
      </c>
      <c r="G646" s="40" t="s">
        <v>7</v>
      </c>
    </row>
    <row r="647" spans="1:10" x14ac:dyDescent="0.25">
      <c r="A647" s="35"/>
      <c r="B647" s="36" t="s">
        <v>1118</v>
      </c>
      <c r="C647" s="36" t="s">
        <v>1119</v>
      </c>
      <c r="D647" s="60">
        <v>2428</v>
      </c>
      <c r="E647" s="38">
        <v>134.47</v>
      </c>
      <c r="F647" s="39">
        <f t="shared" si="29"/>
        <v>18.056071986316649</v>
      </c>
      <c r="G647" s="40" t="s">
        <v>7</v>
      </c>
    </row>
    <row r="648" spans="1:10" x14ac:dyDescent="0.25">
      <c r="A648" s="35"/>
      <c r="B648" s="36" t="s">
        <v>1120</v>
      </c>
      <c r="C648" s="36" t="s">
        <v>1121</v>
      </c>
      <c r="D648" s="60">
        <v>329</v>
      </c>
      <c r="E648" s="38">
        <v>82.32</v>
      </c>
      <c r="F648" s="39">
        <f t="shared" si="29"/>
        <v>3.9965986394557826</v>
      </c>
      <c r="G648" s="40" t="s">
        <v>7</v>
      </c>
    </row>
    <row r="649" spans="1:10" x14ac:dyDescent="0.25">
      <c r="A649" s="35"/>
      <c r="B649" s="36" t="s">
        <v>1122</v>
      </c>
      <c r="C649" s="36" t="s">
        <v>1123</v>
      </c>
      <c r="D649" s="60">
        <v>973</v>
      </c>
      <c r="E649" s="38">
        <v>87.07</v>
      </c>
      <c r="F649" s="39">
        <f t="shared" si="29"/>
        <v>11.174916733662572</v>
      </c>
      <c r="G649" s="40" t="s">
        <v>7</v>
      </c>
    </row>
    <row r="650" spans="1:10" x14ac:dyDescent="0.25">
      <c r="A650" s="35"/>
      <c r="B650" s="36" t="s">
        <v>1124</v>
      </c>
      <c r="C650" s="36" t="s">
        <v>1125</v>
      </c>
      <c r="D650" s="60">
        <v>1457</v>
      </c>
      <c r="E650" s="38">
        <v>16.87</v>
      </c>
      <c r="F650" s="39">
        <f t="shared" si="29"/>
        <v>86.366330764671005</v>
      </c>
      <c r="G650" s="40" t="s">
        <v>7</v>
      </c>
    </row>
    <row r="651" spans="1:10" x14ac:dyDescent="0.25">
      <c r="A651" s="35"/>
      <c r="B651" s="36" t="s">
        <v>1126</v>
      </c>
      <c r="C651" s="36" t="s">
        <v>1127</v>
      </c>
      <c r="D651" s="60">
        <v>345</v>
      </c>
      <c r="E651" s="38">
        <v>186.45</v>
      </c>
      <c r="F651" s="39">
        <f t="shared" si="29"/>
        <v>1.850362027353178</v>
      </c>
      <c r="G651" s="40" t="s">
        <v>7</v>
      </c>
    </row>
    <row r="652" spans="1:10" x14ac:dyDescent="0.25">
      <c r="A652" s="35"/>
      <c r="B652" s="36" t="s">
        <v>1128</v>
      </c>
      <c r="C652" s="36" t="s">
        <v>1129</v>
      </c>
      <c r="D652" s="60">
        <v>1287</v>
      </c>
      <c r="E652" s="38">
        <v>95.53</v>
      </c>
      <c r="F652" s="39">
        <f t="shared" si="29"/>
        <v>13.472207683450225</v>
      </c>
      <c r="G652" s="40" t="s">
        <v>7</v>
      </c>
    </row>
    <row r="653" spans="1:10" s="5" customFormat="1" x14ac:dyDescent="0.25">
      <c r="A653" s="41" t="s">
        <v>1427</v>
      </c>
      <c r="B653" s="42"/>
      <c r="C653" s="42"/>
      <c r="D653" s="56">
        <f>SUM(D635:D652)</f>
        <v>14238</v>
      </c>
      <c r="E653" s="44">
        <f>SUM(E635:E652)</f>
        <v>2643.09</v>
      </c>
      <c r="F653" s="45">
        <f t="shared" si="29"/>
        <v>5.386876723834602</v>
      </c>
      <c r="G653" s="45"/>
      <c r="J653" s="1"/>
    </row>
    <row r="654" spans="1:10" s="5" customFormat="1" x14ac:dyDescent="0.25">
      <c r="A654" s="17"/>
      <c r="B654" s="18"/>
      <c r="C654" s="18"/>
      <c r="D654" s="19"/>
      <c r="E654" s="20"/>
      <c r="F654" s="21"/>
      <c r="G654" s="22"/>
    </row>
    <row r="655" spans="1:10" s="5" customFormat="1" x14ac:dyDescent="0.25">
      <c r="A655" s="71" t="s">
        <v>1448</v>
      </c>
      <c r="B655" s="71"/>
      <c r="C655" s="71"/>
      <c r="D655" s="71"/>
      <c r="E655" s="71"/>
      <c r="F655" s="71"/>
      <c r="G655" s="71"/>
    </row>
    <row r="656" spans="1:10" x14ac:dyDescent="0.25">
      <c r="A656" s="11"/>
      <c r="B656" s="12" t="s">
        <v>1130</v>
      </c>
      <c r="C656" s="12" t="s">
        <v>1131</v>
      </c>
      <c r="D656" s="57">
        <v>2300</v>
      </c>
      <c r="E656" s="14">
        <v>4.2</v>
      </c>
      <c r="F656" s="15">
        <f>SUM(D656/E656)</f>
        <v>547.61904761904759</v>
      </c>
      <c r="G656" s="16" t="s">
        <v>7</v>
      </c>
      <c r="J656" s="5"/>
    </row>
    <row r="657" spans="1:7" x14ac:dyDescent="0.25">
      <c r="A657" s="11"/>
      <c r="B657" s="12" t="s">
        <v>1132</v>
      </c>
      <c r="C657" s="12" t="s">
        <v>1133</v>
      </c>
      <c r="D657" s="57">
        <v>1289</v>
      </c>
      <c r="E657" s="14">
        <v>3.29</v>
      </c>
      <c r="F657" s="15">
        <f t="shared" ref="F657:F690" si="30">SUM(D657/E657)</f>
        <v>391.79331306990883</v>
      </c>
      <c r="G657" s="16" t="s">
        <v>7</v>
      </c>
    </row>
    <row r="658" spans="1:7" x14ac:dyDescent="0.25">
      <c r="A658" s="11"/>
      <c r="B658" s="12" t="s">
        <v>1134</v>
      </c>
      <c r="C658" s="12" t="s">
        <v>1135</v>
      </c>
      <c r="D658" s="57">
        <v>1566</v>
      </c>
      <c r="E658" s="14">
        <v>1.17</v>
      </c>
      <c r="F658" s="15">
        <f t="shared" si="30"/>
        <v>1338.4615384615386</v>
      </c>
      <c r="G658" s="16" t="s">
        <v>7</v>
      </c>
    </row>
    <row r="659" spans="1:7" x14ac:dyDescent="0.25">
      <c r="A659" s="11"/>
      <c r="B659" s="12" t="s">
        <v>1136</v>
      </c>
      <c r="C659" s="12" t="s">
        <v>1137</v>
      </c>
      <c r="D659" s="57">
        <v>2299</v>
      </c>
      <c r="E659" s="14">
        <v>20.88</v>
      </c>
      <c r="F659" s="15">
        <f t="shared" si="30"/>
        <v>110.10536398467434</v>
      </c>
      <c r="G659" s="16" t="s">
        <v>7</v>
      </c>
    </row>
    <row r="660" spans="1:7" x14ac:dyDescent="0.25">
      <c r="A660" s="11"/>
      <c r="B660" s="12" t="s">
        <v>1138</v>
      </c>
      <c r="C660" s="12" t="s">
        <v>1139</v>
      </c>
      <c r="D660" s="57">
        <v>1514</v>
      </c>
      <c r="E660" s="14">
        <v>2.1</v>
      </c>
      <c r="F660" s="15">
        <f t="shared" si="30"/>
        <v>720.95238095238096</v>
      </c>
      <c r="G660" s="16" t="s">
        <v>7</v>
      </c>
    </row>
    <row r="661" spans="1:7" x14ac:dyDescent="0.25">
      <c r="A661" s="11"/>
      <c r="B661" s="12" t="s">
        <v>1140</v>
      </c>
      <c r="C661" s="12" t="s">
        <v>1141</v>
      </c>
      <c r="D661" s="57">
        <v>3033</v>
      </c>
      <c r="E661" s="14">
        <v>4.22</v>
      </c>
      <c r="F661" s="15">
        <f t="shared" si="30"/>
        <v>718.72037914691953</v>
      </c>
      <c r="G661" s="16" t="s">
        <v>7</v>
      </c>
    </row>
    <row r="662" spans="1:7" x14ac:dyDescent="0.25">
      <c r="A662" s="11"/>
      <c r="B662" s="12" t="s">
        <v>1142</v>
      </c>
      <c r="C662" s="12" t="s">
        <v>1143</v>
      </c>
      <c r="D662" s="57">
        <v>1930</v>
      </c>
      <c r="E662" s="14">
        <v>2.76</v>
      </c>
      <c r="F662" s="15">
        <f t="shared" si="30"/>
        <v>699.27536231884062</v>
      </c>
      <c r="G662" s="16" t="s">
        <v>7</v>
      </c>
    </row>
    <row r="663" spans="1:7" x14ac:dyDescent="0.25">
      <c r="A663" s="11"/>
      <c r="B663" s="12" t="s">
        <v>1144</v>
      </c>
      <c r="C663" s="12" t="s">
        <v>1145</v>
      </c>
      <c r="D663" s="57">
        <v>1040</v>
      </c>
      <c r="E663" s="14">
        <v>1.86</v>
      </c>
      <c r="F663" s="15">
        <f t="shared" si="30"/>
        <v>559.13978494623655</v>
      </c>
      <c r="G663" s="16" t="s">
        <v>7</v>
      </c>
    </row>
    <row r="664" spans="1:7" x14ac:dyDescent="0.25">
      <c r="A664" s="11"/>
      <c r="B664" s="12" t="s">
        <v>1146</v>
      </c>
      <c r="C664" s="12" t="s">
        <v>1147</v>
      </c>
      <c r="D664" s="57">
        <v>1655</v>
      </c>
      <c r="E664" s="14">
        <v>6.34</v>
      </c>
      <c r="F664" s="15">
        <f t="shared" si="30"/>
        <v>261.04100946372239</v>
      </c>
      <c r="G664" s="16" t="s">
        <v>7</v>
      </c>
    </row>
    <row r="665" spans="1:7" x14ac:dyDescent="0.25">
      <c r="A665" s="11"/>
      <c r="B665" s="12" t="s">
        <v>1148</v>
      </c>
      <c r="C665" s="12" t="s">
        <v>1149</v>
      </c>
      <c r="D665" s="57">
        <v>101</v>
      </c>
      <c r="E665" s="14">
        <v>0.23</v>
      </c>
      <c r="F665" s="15">
        <f t="shared" si="30"/>
        <v>439.13043478260869</v>
      </c>
      <c r="G665" s="16" t="s">
        <v>7</v>
      </c>
    </row>
    <row r="666" spans="1:7" x14ac:dyDescent="0.25">
      <c r="A666" s="11"/>
      <c r="B666" s="12" t="s">
        <v>1150</v>
      </c>
      <c r="C666" s="12" t="s">
        <v>1151</v>
      </c>
      <c r="D666" s="57">
        <v>248</v>
      </c>
      <c r="E666" s="14">
        <v>0.1</v>
      </c>
      <c r="F666" s="15">
        <f t="shared" si="30"/>
        <v>2480</v>
      </c>
      <c r="G666" s="16" t="s">
        <v>7</v>
      </c>
    </row>
    <row r="667" spans="1:7" x14ac:dyDescent="0.25">
      <c r="A667" s="11"/>
      <c r="B667" s="12" t="s">
        <v>1152</v>
      </c>
      <c r="C667" s="12" t="s">
        <v>1153</v>
      </c>
      <c r="D667" s="57">
        <v>430</v>
      </c>
      <c r="E667" s="14">
        <v>0.1</v>
      </c>
      <c r="F667" s="15">
        <f t="shared" si="30"/>
        <v>4300</v>
      </c>
      <c r="G667" s="16" t="s">
        <v>7</v>
      </c>
    </row>
    <row r="668" spans="1:7" x14ac:dyDescent="0.25">
      <c r="A668" s="11"/>
      <c r="B668" s="12" t="s">
        <v>1154</v>
      </c>
      <c r="C668" s="12" t="s">
        <v>1155</v>
      </c>
      <c r="D668" s="57">
        <v>3624</v>
      </c>
      <c r="E668" s="14">
        <v>17.25</v>
      </c>
      <c r="F668" s="15">
        <f t="shared" si="30"/>
        <v>210.08695652173913</v>
      </c>
      <c r="G668" s="16" t="s">
        <v>7</v>
      </c>
    </row>
    <row r="669" spans="1:7" x14ac:dyDescent="0.25">
      <c r="A669" s="11"/>
      <c r="B669" s="12" t="s">
        <v>1156</v>
      </c>
      <c r="C669" s="12" t="s">
        <v>1157</v>
      </c>
      <c r="D669" s="57">
        <v>1611</v>
      </c>
      <c r="E669" s="14">
        <v>1.8</v>
      </c>
      <c r="F669" s="15">
        <f t="shared" si="30"/>
        <v>895</v>
      </c>
      <c r="G669" s="16" t="s">
        <v>7</v>
      </c>
    </row>
    <row r="670" spans="1:7" x14ac:dyDescent="0.25">
      <c r="A670" s="11"/>
      <c r="B670" s="12" t="s">
        <v>1158</v>
      </c>
      <c r="C670" s="12" t="s">
        <v>1159</v>
      </c>
      <c r="D670" s="57">
        <v>167</v>
      </c>
      <c r="E670" s="14">
        <v>2.1800000000000002</v>
      </c>
      <c r="F670" s="15">
        <f t="shared" si="30"/>
        <v>76.605504587155963</v>
      </c>
      <c r="G670" s="16" t="s">
        <v>7</v>
      </c>
    </row>
    <row r="671" spans="1:7" x14ac:dyDescent="0.25">
      <c r="A671" s="11"/>
      <c r="B671" s="12" t="s">
        <v>1160</v>
      </c>
      <c r="C671" s="12" t="s">
        <v>1161</v>
      </c>
      <c r="D671" s="57">
        <v>1753</v>
      </c>
      <c r="E671" s="14">
        <v>4.9400000000000004</v>
      </c>
      <c r="F671" s="15">
        <f t="shared" si="30"/>
        <v>354.85829959514166</v>
      </c>
      <c r="G671" s="16" t="s">
        <v>7</v>
      </c>
    </row>
    <row r="672" spans="1:7" x14ac:dyDescent="0.25">
      <c r="A672" s="11"/>
      <c r="B672" s="12" t="s">
        <v>1162</v>
      </c>
      <c r="C672" s="12" t="s">
        <v>1163</v>
      </c>
      <c r="D672" s="61">
        <v>5538</v>
      </c>
      <c r="E672" s="14">
        <v>5.83</v>
      </c>
      <c r="F672" s="15">
        <f t="shared" si="30"/>
        <v>949.91423670668951</v>
      </c>
      <c r="G672" s="16" t="s">
        <v>7</v>
      </c>
    </row>
    <row r="673" spans="1:7" x14ac:dyDescent="0.25">
      <c r="A673" s="11"/>
      <c r="B673" s="12" t="s">
        <v>1164</v>
      </c>
      <c r="C673" s="12" t="s">
        <v>1165</v>
      </c>
      <c r="D673" s="57">
        <v>1918</v>
      </c>
      <c r="E673" s="14">
        <v>9.18</v>
      </c>
      <c r="F673" s="15">
        <f t="shared" si="30"/>
        <v>208.93246187363835</v>
      </c>
      <c r="G673" s="16" t="s">
        <v>7</v>
      </c>
    </row>
    <row r="674" spans="1:7" x14ac:dyDescent="0.25">
      <c r="A674" s="11"/>
      <c r="B674" s="12" t="s">
        <v>1166</v>
      </c>
      <c r="C674" s="12" t="s">
        <v>1167</v>
      </c>
      <c r="D674" s="57">
        <v>120</v>
      </c>
      <c r="E674" s="14">
        <v>0.1</v>
      </c>
      <c r="F674" s="15">
        <f t="shared" si="30"/>
        <v>1200</v>
      </c>
      <c r="G674" s="16" t="s">
        <v>7</v>
      </c>
    </row>
    <row r="675" spans="1:7" x14ac:dyDescent="0.25">
      <c r="A675" s="11"/>
      <c r="B675" s="12" t="s">
        <v>1168</v>
      </c>
      <c r="C675" s="12" t="s">
        <v>1169</v>
      </c>
      <c r="D675" s="57">
        <v>219</v>
      </c>
      <c r="E675" s="14">
        <v>0.1</v>
      </c>
      <c r="F675" s="15">
        <f t="shared" si="30"/>
        <v>2190</v>
      </c>
      <c r="G675" s="16" t="s">
        <v>7</v>
      </c>
    </row>
    <row r="676" spans="1:7" x14ac:dyDescent="0.25">
      <c r="A676" s="11"/>
      <c r="B676" s="12" t="s">
        <v>1170</v>
      </c>
      <c r="C676" s="12" t="s">
        <v>1171</v>
      </c>
      <c r="D676" s="57">
        <v>6967</v>
      </c>
      <c r="E676" s="14">
        <v>4.1100000000000003</v>
      </c>
      <c r="F676" s="15">
        <f t="shared" si="30"/>
        <v>1695.133819951338</v>
      </c>
      <c r="G676" s="16" t="s">
        <v>7</v>
      </c>
    </row>
    <row r="677" spans="1:7" x14ac:dyDescent="0.25">
      <c r="A677" s="11"/>
      <c r="B677" s="12" t="s">
        <v>1172</v>
      </c>
      <c r="C677" s="12" t="s">
        <v>1173</v>
      </c>
      <c r="D677" s="57">
        <v>10106</v>
      </c>
      <c r="E677" s="14">
        <v>11.3</v>
      </c>
      <c r="F677" s="15">
        <f t="shared" si="30"/>
        <v>894.33628318584067</v>
      </c>
      <c r="G677" s="16" t="s">
        <v>7</v>
      </c>
    </row>
    <row r="678" spans="1:7" x14ac:dyDescent="0.25">
      <c r="A678" s="11"/>
      <c r="B678" s="12" t="s">
        <v>1174</v>
      </c>
      <c r="C678" s="12" t="s">
        <v>1175</v>
      </c>
      <c r="D678" s="57">
        <v>2756</v>
      </c>
      <c r="E678" s="14">
        <v>2.33</v>
      </c>
      <c r="F678" s="15">
        <f t="shared" si="30"/>
        <v>1182.8326180257511</v>
      </c>
      <c r="G678" s="16" t="s">
        <v>7</v>
      </c>
    </row>
    <row r="679" spans="1:7" x14ac:dyDescent="0.25">
      <c r="A679" s="11"/>
      <c r="B679" s="12" t="s">
        <v>1176</v>
      </c>
      <c r="C679" s="12" t="s">
        <v>1177</v>
      </c>
      <c r="D679" s="57">
        <v>1629</v>
      </c>
      <c r="E679" s="14">
        <v>2.33</v>
      </c>
      <c r="F679" s="15">
        <f t="shared" si="30"/>
        <v>699.1416309012875</v>
      </c>
      <c r="G679" s="16" t="s">
        <v>7</v>
      </c>
    </row>
    <row r="680" spans="1:7" x14ac:dyDescent="0.25">
      <c r="A680" s="11"/>
      <c r="B680" s="12" t="s">
        <v>1178</v>
      </c>
      <c r="C680" s="12" t="s">
        <v>1179</v>
      </c>
      <c r="D680" s="57">
        <v>320</v>
      </c>
      <c r="E680" s="14">
        <v>8.59</v>
      </c>
      <c r="F680" s="15">
        <f t="shared" si="30"/>
        <v>37.252619324796278</v>
      </c>
      <c r="G680" s="16" t="s">
        <v>7</v>
      </c>
    </row>
    <row r="681" spans="1:7" x14ac:dyDescent="0.25">
      <c r="A681" s="11"/>
      <c r="B681" s="12" t="s">
        <v>1180</v>
      </c>
      <c r="C681" s="12" t="s">
        <v>1181</v>
      </c>
      <c r="D681" s="57">
        <v>4726</v>
      </c>
      <c r="E681" s="14">
        <v>3.98</v>
      </c>
      <c r="F681" s="15">
        <f t="shared" si="30"/>
        <v>1187.4371859296482</v>
      </c>
      <c r="G681" s="16" t="s">
        <v>7</v>
      </c>
    </row>
    <row r="682" spans="1:7" x14ac:dyDescent="0.25">
      <c r="A682" s="11"/>
      <c r="B682" s="12" t="s">
        <v>1182</v>
      </c>
      <c r="C682" s="12" t="s">
        <v>1183</v>
      </c>
      <c r="D682" s="57">
        <v>2852</v>
      </c>
      <c r="E682" s="14">
        <v>3.07</v>
      </c>
      <c r="F682" s="15">
        <f t="shared" si="30"/>
        <v>928.99022801302931</v>
      </c>
      <c r="G682" s="16" t="s">
        <v>7</v>
      </c>
    </row>
    <row r="683" spans="1:7" x14ac:dyDescent="0.25">
      <c r="A683" s="11"/>
      <c r="B683" s="12" t="s">
        <v>1184</v>
      </c>
      <c r="C683" s="12" t="s">
        <v>1185</v>
      </c>
      <c r="D683" s="57">
        <v>1532</v>
      </c>
      <c r="E683" s="14">
        <v>2.59</v>
      </c>
      <c r="F683" s="15">
        <f t="shared" si="30"/>
        <v>591.50579150579154</v>
      </c>
      <c r="G683" s="16" t="s">
        <v>7</v>
      </c>
    </row>
    <row r="684" spans="1:7" x14ac:dyDescent="0.25">
      <c r="A684" s="11"/>
      <c r="B684" s="12" t="s">
        <v>1186</v>
      </c>
      <c r="C684" s="12" t="s">
        <v>1187</v>
      </c>
      <c r="D684" s="57">
        <v>4676</v>
      </c>
      <c r="E684" s="14">
        <v>20.88</v>
      </c>
      <c r="F684" s="15">
        <f t="shared" si="30"/>
        <v>223.94636015325671</v>
      </c>
      <c r="G684" s="16" t="s">
        <v>7</v>
      </c>
    </row>
    <row r="685" spans="1:7" x14ac:dyDescent="0.25">
      <c r="A685" s="11"/>
      <c r="B685" s="12" t="s">
        <v>1188</v>
      </c>
      <c r="C685" s="12" t="s">
        <v>1189</v>
      </c>
      <c r="D685" s="57">
        <v>1130</v>
      </c>
      <c r="E685" s="14">
        <v>0.74</v>
      </c>
      <c r="F685" s="15">
        <f t="shared" si="30"/>
        <v>1527.0270270270271</v>
      </c>
      <c r="G685" s="16" t="s">
        <v>7</v>
      </c>
    </row>
    <row r="686" spans="1:7" x14ac:dyDescent="0.25">
      <c r="A686" s="11"/>
      <c r="B686" s="12" t="s">
        <v>1190</v>
      </c>
      <c r="C686" s="12" t="s">
        <v>1191</v>
      </c>
      <c r="D686" s="57">
        <v>2703</v>
      </c>
      <c r="E686" s="14">
        <v>2.9</v>
      </c>
      <c r="F686" s="15">
        <f t="shared" si="30"/>
        <v>932.06896551724139</v>
      </c>
      <c r="G686" s="16" t="s">
        <v>7</v>
      </c>
    </row>
    <row r="687" spans="1:7" x14ac:dyDescent="0.25">
      <c r="A687" s="11"/>
      <c r="B687" s="12" t="s">
        <v>1192</v>
      </c>
      <c r="C687" s="12" t="s">
        <v>1193</v>
      </c>
      <c r="D687" s="57">
        <v>1357</v>
      </c>
      <c r="E687" s="14">
        <v>4.79</v>
      </c>
      <c r="F687" s="15">
        <f t="shared" si="30"/>
        <v>283.29853862212946</v>
      </c>
      <c r="G687" s="16" t="s">
        <v>7</v>
      </c>
    </row>
    <row r="688" spans="1:7" x14ac:dyDescent="0.25">
      <c r="A688" s="11"/>
      <c r="B688" s="12" t="s">
        <v>1194</v>
      </c>
      <c r="C688" s="12" t="s">
        <v>1195</v>
      </c>
      <c r="D688" s="57">
        <v>6955</v>
      </c>
      <c r="E688" s="14">
        <v>9.92</v>
      </c>
      <c r="F688" s="15">
        <f t="shared" si="30"/>
        <v>701.10887096774195</v>
      </c>
      <c r="G688" s="16" t="s">
        <v>7</v>
      </c>
    </row>
    <row r="689" spans="1:10" x14ac:dyDescent="0.25">
      <c r="A689" s="11"/>
      <c r="B689" s="12" t="s">
        <v>1196</v>
      </c>
      <c r="C689" s="12" t="s">
        <v>1197</v>
      </c>
      <c r="D689" s="61">
        <v>24242</v>
      </c>
      <c r="E689" s="14">
        <v>17.72</v>
      </c>
      <c r="F689" s="15">
        <f t="shared" si="30"/>
        <v>1368.058690744921</v>
      </c>
      <c r="G689" s="16" t="s">
        <v>7</v>
      </c>
    </row>
    <row r="690" spans="1:10" s="5" customFormat="1" x14ac:dyDescent="0.25">
      <c r="A690" s="17" t="s">
        <v>1449</v>
      </c>
      <c r="B690" s="18"/>
      <c r="C690" s="18"/>
      <c r="D690" s="19">
        <f>SUM(D656:D689)</f>
        <v>104306</v>
      </c>
      <c r="E690" s="23">
        <f>SUM(E656:E689)</f>
        <v>183.88</v>
      </c>
      <c r="F690" s="21">
        <f t="shared" si="30"/>
        <v>567.25038068305423</v>
      </c>
      <c r="G690" s="22"/>
      <c r="J690" s="1"/>
    </row>
    <row r="691" spans="1:10" s="5" customFormat="1" x14ac:dyDescent="0.25">
      <c r="A691" s="17"/>
      <c r="B691" s="18"/>
      <c r="C691" s="18"/>
      <c r="D691" s="19"/>
      <c r="E691" s="20"/>
      <c r="F691" s="21"/>
      <c r="G691" s="22"/>
    </row>
    <row r="692" spans="1:10" s="5" customFormat="1" x14ac:dyDescent="0.25">
      <c r="A692" s="73" t="s">
        <v>1450</v>
      </c>
      <c r="B692" s="73"/>
      <c r="C692" s="73"/>
      <c r="D692" s="73"/>
      <c r="E692" s="73"/>
      <c r="F692" s="73"/>
      <c r="G692" s="73"/>
    </row>
    <row r="693" spans="1:10" x14ac:dyDescent="0.25">
      <c r="A693" s="35"/>
      <c r="B693" s="36" t="s">
        <v>1198</v>
      </c>
      <c r="C693" s="36" t="s">
        <v>1199</v>
      </c>
      <c r="D693" s="60">
        <v>472</v>
      </c>
      <c r="E693" s="38">
        <v>97.41</v>
      </c>
      <c r="F693" s="39">
        <f>SUM(D693/E693)</f>
        <v>4.8454984087875994</v>
      </c>
      <c r="G693" s="40" t="s">
        <v>7</v>
      </c>
      <c r="J693" s="5"/>
    </row>
    <row r="694" spans="1:10" x14ac:dyDescent="0.25">
      <c r="A694" s="35"/>
      <c r="B694" s="36" t="s">
        <v>1200</v>
      </c>
      <c r="C694" s="36" t="s">
        <v>1201</v>
      </c>
      <c r="D694" s="60">
        <v>1499</v>
      </c>
      <c r="E694" s="38">
        <v>36.51</v>
      </c>
      <c r="F694" s="39">
        <f t="shared" ref="F694:F701" si="31">SUM(D694/E694)</f>
        <v>41.057244590523148</v>
      </c>
      <c r="G694" s="40" t="s">
        <v>7</v>
      </c>
    </row>
    <row r="695" spans="1:10" x14ac:dyDescent="0.25">
      <c r="A695" s="35"/>
      <c r="B695" s="36" t="s">
        <v>1202</v>
      </c>
      <c r="C695" s="36" t="s">
        <v>1203</v>
      </c>
      <c r="D695" s="60">
        <v>1816</v>
      </c>
      <c r="E695" s="38">
        <v>82.04</v>
      </c>
      <c r="F695" s="39">
        <f t="shared" si="31"/>
        <v>22.13554363725012</v>
      </c>
      <c r="G695" s="40" t="s">
        <v>7</v>
      </c>
    </row>
    <row r="696" spans="1:10" x14ac:dyDescent="0.25">
      <c r="A696" s="35"/>
      <c r="B696" s="36" t="s">
        <v>1204</v>
      </c>
      <c r="C696" s="36" t="s">
        <v>1205</v>
      </c>
      <c r="D696" s="60">
        <v>406</v>
      </c>
      <c r="E696" s="38">
        <v>131.1</v>
      </c>
      <c r="F696" s="39">
        <f t="shared" si="31"/>
        <v>3.0968726163234175</v>
      </c>
      <c r="G696" s="40" t="s">
        <v>7</v>
      </c>
    </row>
    <row r="697" spans="1:10" x14ac:dyDescent="0.25">
      <c r="A697" s="35"/>
      <c r="B697" s="36" t="s">
        <v>1206</v>
      </c>
      <c r="C697" s="36" t="s">
        <v>1207</v>
      </c>
      <c r="D697" s="60">
        <v>2783</v>
      </c>
      <c r="E697" s="38">
        <v>190.1</v>
      </c>
      <c r="F697" s="39">
        <f t="shared" si="31"/>
        <v>14.639663335086796</v>
      </c>
      <c r="G697" s="40" t="s">
        <v>7</v>
      </c>
    </row>
    <row r="698" spans="1:10" x14ac:dyDescent="0.25">
      <c r="A698" s="35"/>
      <c r="B698" s="36" t="s">
        <v>1208</v>
      </c>
      <c r="C698" s="36" t="s">
        <v>1209</v>
      </c>
      <c r="D698" s="60">
        <v>224</v>
      </c>
      <c r="E698" s="38">
        <v>108.71</v>
      </c>
      <c r="F698" s="39">
        <f t="shared" si="31"/>
        <v>2.0605280103026402</v>
      </c>
      <c r="G698" s="40" t="s">
        <v>7</v>
      </c>
    </row>
    <row r="699" spans="1:10" x14ac:dyDescent="0.25">
      <c r="A699" s="35"/>
      <c r="B699" s="36" t="s">
        <v>1210</v>
      </c>
      <c r="C699" s="36" t="s">
        <v>1211</v>
      </c>
      <c r="D699" s="60">
        <v>1047</v>
      </c>
      <c r="E699" s="38">
        <v>255.43</v>
      </c>
      <c r="F699" s="39">
        <f t="shared" si="31"/>
        <v>4.0989703637004267</v>
      </c>
      <c r="G699" s="40" t="s">
        <v>7</v>
      </c>
    </row>
    <row r="700" spans="1:10" x14ac:dyDescent="0.25">
      <c r="A700" s="35"/>
      <c r="B700" s="36" t="s">
        <v>1212</v>
      </c>
      <c r="C700" s="36" t="s">
        <v>1213</v>
      </c>
      <c r="D700" s="60">
        <v>897</v>
      </c>
      <c r="E700" s="38">
        <v>188.98</v>
      </c>
      <c r="F700" s="39">
        <f t="shared" si="31"/>
        <v>4.746534024764526</v>
      </c>
      <c r="G700" s="40" t="s">
        <v>7</v>
      </c>
    </row>
    <row r="701" spans="1:10" s="5" customFormat="1" x14ac:dyDescent="0.25">
      <c r="A701" s="41" t="s">
        <v>1446</v>
      </c>
      <c r="B701" s="42"/>
      <c r="C701" s="42"/>
      <c r="D701" s="56">
        <f>SUM(D693:D700)</f>
        <v>9144</v>
      </c>
      <c r="E701" s="44">
        <f>SUM(E693:E700)</f>
        <v>1090.28</v>
      </c>
      <c r="F701" s="45">
        <f t="shared" si="31"/>
        <v>8.3868364089958547</v>
      </c>
      <c r="G701" s="45"/>
      <c r="J701" s="1"/>
    </row>
    <row r="702" spans="1:10" s="5" customFormat="1" x14ac:dyDescent="0.25">
      <c r="A702" s="17"/>
      <c r="B702" s="18"/>
      <c r="C702" s="18"/>
      <c r="D702" s="19"/>
      <c r="E702" s="20"/>
      <c r="F702" s="21"/>
      <c r="G702" s="22"/>
    </row>
    <row r="703" spans="1:10" s="5" customFormat="1" x14ac:dyDescent="0.25">
      <c r="A703" s="71" t="s">
        <v>1451</v>
      </c>
      <c r="B703" s="71"/>
      <c r="C703" s="71"/>
      <c r="D703" s="71"/>
      <c r="E703" s="71"/>
      <c r="F703" s="71"/>
      <c r="G703" s="71"/>
    </row>
    <row r="704" spans="1:10" x14ac:dyDescent="0.25">
      <c r="A704" s="11"/>
      <c r="B704" s="12" t="s">
        <v>1214</v>
      </c>
      <c r="C704" s="12" t="s">
        <v>1215</v>
      </c>
      <c r="D704" s="57">
        <v>706</v>
      </c>
      <c r="E704" s="14">
        <v>86.64</v>
      </c>
      <c r="F704" s="15">
        <f>SUM(D704/E704)</f>
        <v>8.1486611265004623</v>
      </c>
      <c r="G704" s="16" t="s">
        <v>7</v>
      </c>
      <c r="J704" s="5"/>
    </row>
    <row r="705" spans="1:10" x14ac:dyDescent="0.25">
      <c r="A705" s="11"/>
      <c r="B705" s="12" t="s">
        <v>1216</v>
      </c>
      <c r="C705" s="12" t="s">
        <v>1217</v>
      </c>
      <c r="D705" s="57">
        <v>1288</v>
      </c>
      <c r="E705" s="14">
        <v>93.47</v>
      </c>
      <c r="F705" s="15">
        <f t="shared" ref="F705:F713" si="32">SUM(D705/E705)</f>
        <v>13.779822402910025</v>
      </c>
      <c r="G705" s="16" t="s">
        <v>7</v>
      </c>
    </row>
    <row r="706" spans="1:10" x14ac:dyDescent="0.25">
      <c r="A706" s="11"/>
      <c r="B706" s="12" t="s">
        <v>1218</v>
      </c>
      <c r="C706" s="12" t="s">
        <v>1219</v>
      </c>
      <c r="D706" s="57">
        <v>116</v>
      </c>
      <c r="E706" s="14">
        <v>0.21</v>
      </c>
      <c r="F706" s="15">
        <f t="shared" si="32"/>
        <v>552.38095238095241</v>
      </c>
      <c r="G706" s="16" t="s">
        <v>7</v>
      </c>
    </row>
    <row r="707" spans="1:10" x14ac:dyDescent="0.25">
      <c r="A707" s="11"/>
      <c r="B707" s="12" t="s">
        <v>1220</v>
      </c>
      <c r="C707" s="12" t="s">
        <v>1221</v>
      </c>
      <c r="D707" s="57">
        <v>782</v>
      </c>
      <c r="E707" s="14">
        <v>56.07</v>
      </c>
      <c r="F707" s="15">
        <f t="shared" si="32"/>
        <v>13.946852149099341</v>
      </c>
      <c r="G707" s="16" t="s">
        <v>7</v>
      </c>
    </row>
    <row r="708" spans="1:10" x14ac:dyDescent="0.25">
      <c r="A708" s="11"/>
      <c r="B708" s="12" t="s">
        <v>1222</v>
      </c>
      <c r="C708" s="12" t="s">
        <v>1223</v>
      </c>
      <c r="D708" s="57">
        <v>5023</v>
      </c>
      <c r="E708" s="14">
        <v>154.21</v>
      </c>
      <c r="F708" s="15">
        <f t="shared" si="32"/>
        <v>32.572466117631798</v>
      </c>
      <c r="G708" s="16" t="s">
        <v>7</v>
      </c>
    </row>
    <row r="709" spans="1:10" x14ac:dyDescent="0.25">
      <c r="A709" s="11"/>
      <c r="B709" s="12" t="s">
        <v>1224</v>
      </c>
      <c r="C709" s="12" t="s">
        <v>1225</v>
      </c>
      <c r="D709" s="57">
        <v>1153</v>
      </c>
      <c r="E709" s="14">
        <v>64.36</v>
      </c>
      <c r="F709" s="15">
        <f t="shared" si="32"/>
        <v>17.914853946550654</v>
      </c>
      <c r="G709" s="16" t="s">
        <v>7</v>
      </c>
    </row>
    <row r="710" spans="1:10" x14ac:dyDescent="0.25">
      <c r="A710" s="11"/>
      <c r="B710" s="12" t="s">
        <v>1226</v>
      </c>
      <c r="C710" s="12" t="s">
        <v>1227</v>
      </c>
      <c r="D710" s="57">
        <v>689</v>
      </c>
      <c r="E710" s="14">
        <v>59.15</v>
      </c>
      <c r="F710" s="15">
        <f t="shared" si="32"/>
        <v>11.648351648351648</v>
      </c>
      <c r="G710" s="16" t="s">
        <v>7</v>
      </c>
    </row>
    <row r="711" spans="1:10" x14ac:dyDescent="0.25">
      <c r="A711" s="11"/>
      <c r="B711" s="12" t="s">
        <v>1228</v>
      </c>
      <c r="C711" s="12" t="s">
        <v>1229</v>
      </c>
      <c r="D711" s="57">
        <v>636</v>
      </c>
      <c r="E711" s="14">
        <v>151.18</v>
      </c>
      <c r="F711" s="15">
        <f t="shared" si="32"/>
        <v>4.2069056753538829</v>
      </c>
      <c r="G711" s="16" t="s">
        <v>7</v>
      </c>
    </row>
    <row r="712" spans="1:10" x14ac:dyDescent="0.25">
      <c r="A712" s="11"/>
      <c r="B712" s="12" t="s">
        <v>1230</v>
      </c>
      <c r="C712" s="12" t="s">
        <v>1231</v>
      </c>
      <c r="D712" s="57">
        <v>972</v>
      </c>
      <c r="E712" s="14">
        <v>78.52</v>
      </c>
      <c r="F712" s="15">
        <f t="shared" si="32"/>
        <v>12.379011716760061</v>
      </c>
      <c r="G712" s="16" t="s">
        <v>7</v>
      </c>
    </row>
    <row r="713" spans="1:10" s="5" customFormat="1" x14ac:dyDescent="0.25">
      <c r="A713" s="17" t="s">
        <v>1408</v>
      </c>
      <c r="B713" s="18"/>
      <c r="C713" s="18"/>
      <c r="D713" s="54">
        <f>SUM(D704:D712)</f>
        <v>11365</v>
      </c>
      <c r="E713" s="23">
        <f>SUM(E704:E712)</f>
        <v>743.81</v>
      </c>
      <c r="F713" s="21">
        <f t="shared" si="32"/>
        <v>15.27943964184402</v>
      </c>
      <c r="G713" s="22"/>
      <c r="J713" s="1"/>
    </row>
    <row r="714" spans="1:10" s="5" customFormat="1" x14ac:dyDescent="0.25">
      <c r="A714" s="17"/>
      <c r="B714" s="18"/>
      <c r="C714" s="18"/>
      <c r="D714" s="19"/>
      <c r="E714" s="20"/>
      <c r="F714" s="21"/>
      <c r="G714" s="22"/>
    </row>
    <row r="715" spans="1:10" s="5" customFormat="1" x14ac:dyDescent="0.25">
      <c r="A715" s="73" t="s">
        <v>1452</v>
      </c>
      <c r="B715" s="73"/>
      <c r="C715" s="73"/>
      <c r="D715" s="73"/>
      <c r="E715" s="73"/>
      <c r="F715" s="73"/>
      <c r="G715" s="73"/>
    </row>
    <row r="716" spans="1:10" x14ac:dyDescent="0.25">
      <c r="A716" s="35"/>
      <c r="B716" s="36" t="s">
        <v>1232</v>
      </c>
      <c r="C716" s="36" t="s">
        <v>1233</v>
      </c>
      <c r="D716" s="60">
        <v>1406</v>
      </c>
      <c r="E716" s="38">
        <v>122.58</v>
      </c>
      <c r="F716" s="39">
        <f>SUM(D716/E716)</f>
        <v>11.470060368738784</v>
      </c>
      <c r="G716" s="40" t="s">
        <v>7</v>
      </c>
      <c r="J716" s="5"/>
    </row>
    <row r="717" spans="1:10" x14ac:dyDescent="0.25">
      <c r="A717" s="35"/>
      <c r="B717" s="36" t="s">
        <v>1234</v>
      </c>
      <c r="C717" s="36" t="s">
        <v>1235</v>
      </c>
      <c r="D717" s="60">
        <v>1528</v>
      </c>
      <c r="E717" s="38">
        <v>46.96</v>
      </c>
      <c r="F717" s="39">
        <f t="shared" ref="F717:F725" si="33">SUM(D717/E717)</f>
        <v>32.538330494037481</v>
      </c>
      <c r="G717" s="40" t="s">
        <v>7</v>
      </c>
    </row>
    <row r="718" spans="1:10" x14ac:dyDescent="0.25">
      <c r="A718" s="35"/>
      <c r="B718" s="36" t="s">
        <v>1236</v>
      </c>
      <c r="C718" s="36" t="s">
        <v>1237</v>
      </c>
      <c r="D718" s="60">
        <v>6143</v>
      </c>
      <c r="E718" s="38">
        <v>103.03</v>
      </c>
      <c r="F718" s="39">
        <f t="shared" si="33"/>
        <v>59.623410657090169</v>
      </c>
      <c r="G718" s="40" t="s">
        <v>7</v>
      </c>
    </row>
    <row r="719" spans="1:10" x14ac:dyDescent="0.25">
      <c r="A719" s="35"/>
      <c r="B719" s="36" t="s">
        <v>1238</v>
      </c>
      <c r="C719" s="36" t="s">
        <v>1239</v>
      </c>
      <c r="D719" s="60">
        <v>1776</v>
      </c>
      <c r="E719" s="38">
        <v>78.52</v>
      </c>
      <c r="F719" s="39">
        <f t="shared" si="33"/>
        <v>22.618441161487521</v>
      </c>
      <c r="G719" s="40" t="s">
        <v>7</v>
      </c>
    </row>
    <row r="720" spans="1:10" x14ac:dyDescent="0.25">
      <c r="A720" s="35"/>
      <c r="B720" s="36" t="s">
        <v>1240</v>
      </c>
      <c r="C720" s="36" t="s">
        <v>1241</v>
      </c>
      <c r="D720" s="60">
        <v>1130</v>
      </c>
      <c r="E720" s="38">
        <v>314.12</v>
      </c>
      <c r="F720" s="39">
        <f t="shared" si="33"/>
        <v>3.5973513307016427</v>
      </c>
      <c r="G720" s="40" t="s">
        <v>7</v>
      </c>
    </row>
    <row r="721" spans="1:10" x14ac:dyDescent="0.25">
      <c r="A721" s="35"/>
      <c r="B721" s="36" t="s">
        <v>1242</v>
      </c>
      <c r="C721" s="36" t="s">
        <v>1243</v>
      </c>
      <c r="D721" s="60">
        <v>1730</v>
      </c>
      <c r="E721" s="38">
        <v>121.35</v>
      </c>
      <c r="F721" s="39">
        <f t="shared" si="33"/>
        <v>14.256283477544294</v>
      </c>
      <c r="G721" s="40" t="s">
        <v>7</v>
      </c>
    </row>
    <row r="722" spans="1:10" x14ac:dyDescent="0.25">
      <c r="A722" s="35"/>
      <c r="B722" s="36" t="s">
        <v>1244</v>
      </c>
      <c r="C722" s="36" t="s">
        <v>1245</v>
      </c>
      <c r="D722" s="60">
        <v>2319</v>
      </c>
      <c r="E722" s="38">
        <v>50.77</v>
      </c>
      <c r="F722" s="39">
        <f t="shared" si="33"/>
        <v>45.676580657868818</v>
      </c>
      <c r="G722" s="40" t="s">
        <v>7</v>
      </c>
    </row>
    <row r="723" spans="1:10" x14ac:dyDescent="0.25">
      <c r="A723" s="35"/>
      <c r="B723" s="36" t="s">
        <v>1246</v>
      </c>
      <c r="C723" s="36" t="s">
        <v>1247</v>
      </c>
      <c r="D723" s="60"/>
      <c r="E723" s="38">
        <v>0.1</v>
      </c>
      <c r="F723" s="39">
        <f t="shared" si="33"/>
        <v>0</v>
      </c>
      <c r="G723" s="40" t="s">
        <v>26</v>
      </c>
      <c r="I723" s="64">
        <f>SUM(D723/E723)</f>
        <v>0</v>
      </c>
    </row>
    <row r="724" spans="1:10" x14ac:dyDescent="0.25">
      <c r="A724" s="35"/>
      <c r="B724" s="36" t="s">
        <v>1248</v>
      </c>
      <c r="C724" s="36" t="s">
        <v>1249</v>
      </c>
      <c r="D724" s="60">
        <v>2743</v>
      </c>
      <c r="E724" s="38">
        <v>55.31</v>
      </c>
      <c r="F724" s="39">
        <f t="shared" si="33"/>
        <v>49.593201952630622</v>
      </c>
      <c r="G724" s="40" t="s">
        <v>7</v>
      </c>
    </row>
    <row r="725" spans="1:10" s="5" customFormat="1" x14ac:dyDescent="0.25">
      <c r="A725" s="41" t="s">
        <v>1408</v>
      </c>
      <c r="B725" s="42"/>
      <c r="C725" s="42"/>
      <c r="D725" s="56">
        <f>SUM(D716:D724)</f>
        <v>18775</v>
      </c>
      <c r="E725" s="44">
        <f>SUM(E716:E724)</f>
        <v>892.74</v>
      </c>
      <c r="F725" s="45">
        <f t="shared" si="33"/>
        <v>21.030759235611711</v>
      </c>
      <c r="G725" s="45"/>
      <c r="J725" s="1"/>
    </row>
    <row r="726" spans="1:10" s="5" customFormat="1" x14ac:dyDescent="0.25">
      <c r="A726" s="17"/>
      <c r="B726" s="18"/>
      <c r="C726" s="18"/>
      <c r="D726" s="19"/>
      <c r="E726" s="20"/>
      <c r="F726" s="21"/>
      <c r="G726" s="22"/>
    </row>
    <row r="727" spans="1:10" s="5" customFormat="1" x14ac:dyDescent="0.25">
      <c r="A727" s="71" t="s">
        <v>1453</v>
      </c>
      <c r="B727" s="71"/>
      <c r="C727" s="71"/>
      <c r="D727" s="71"/>
      <c r="E727" s="71"/>
      <c r="F727" s="71"/>
      <c r="G727" s="71"/>
    </row>
    <row r="728" spans="1:10" x14ac:dyDescent="0.25">
      <c r="A728" s="11"/>
      <c r="B728" s="12" t="s">
        <v>1250</v>
      </c>
      <c r="C728" s="12" t="s">
        <v>1251</v>
      </c>
      <c r="D728" s="57">
        <v>493</v>
      </c>
      <c r="E728" s="14">
        <v>58.83</v>
      </c>
      <c r="F728" s="15">
        <f>SUM(D728/E728)</f>
        <v>8.3800781913989457</v>
      </c>
      <c r="G728" s="16" t="s">
        <v>7</v>
      </c>
      <c r="J728" s="5"/>
    </row>
    <row r="729" spans="1:10" x14ac:dyDescent="0.25">
      <c r="A729" s="11"/>
      <c r="B729" s="12" t="s">
        <v>1252</v>
      </c>
      <c r="C729" s="12" t="s">
        <v>1253</v>
      </c>
      <c r="D729" s="57">
        <v>3955</v>
      </c>
      <c r="E729" s="14">
        <v>59.38</v>
      </c>
      <c r="F729" s="15">
        <f t="shared" ref="F729:F759" si="34">SUM(D729/E729)</f>
        <v>66.604917480633205</v>
      </c>
      <c r="G729" s="16" t="s">
        <v>7</v>
      </c>
    </row>
    <row r="730" spans="1:10" x14ac:dyDescent="0.25">
      <c r="A730" s="11"/>
      <c r="B730" s="12" t="s">
        <v>1254</v>
      </c>
      <c r="C730" s="12" t="s">
        <v>1255</v>
      </c>
      <c r="D730" s="57">
        <v>181</v>
      </c>
      <c r="E730" s="14">
        <v>21.52</v>
      </c>
      <c r="F730" s="15">
        <f t="shared" si="34"/>
        <v>8.410780669144982</v>
      </c>
      <c r="G730" s="16" t="s">
        <v>7</v>
      </c>
    </row>
    <row r="731" spans="1:10" x14ac:dyDescent="0.25">
      <c r="A731" s="11"/>
      <c r="B731" s="12" t="s">
        <v>1256</v>
      </c>
      <c r="C731" s="12" t="s">
        <v>1257</v>
      </c>
      <c r="D731" s="57">
        <v>846</v>
      </c>
      <c r="E731" s="14">
        <v>103.84</v>
      </c>
      <c r="F731" s="15">
        <f t="shared" si="34"/>
        <v>8.147149460708782</v>
      </c>
      <c r="G731" s="16" t="s">
        <v>7</v>
      </c>
    </row>
    <row r="732" spans="1:10" x14ac:dyDescent="0.25">
      <c r="A732" s="11"/>
      <c r="B732" s="12" t="s">
        <v>1258</v>
      </c>
      <c r="C732" s="12" t="s">
        <v>1259</v>
      </c>
      <c r="D732" s="57">
        <v>1085</v>
      </c>
      <c r="E732" s="14">
        <v>78.08</v>
      </c>
      <c r="F732" s="15">
        <f t="shared" si="34"/>
        <v>13.896004098360656</v>
      </c>
      <c r="G732" s="16" t="s">
        <v>7</v>
      </c>
    </row>
    <row r="733" spans="1:10" x14ac:dyDescent="0.25">
      <c r="A733" s="11"/>
      <c r="B733" s="12" t="s">
        <v>1260</v>
      </c>
      <c r="C733" s="12" t="s">
        <v>1261</v>
      </c>
      <c r="D733" s="57">
        <v>458</v>
      </c>
      <c r="E733" s="14">
        <v>109.24</v>
      </c>
      <c r="F733" s="15">
        <f t="shared" si="34"/>
        <v>4.1926034419626514</v>
      </c>
      <c r="G733" s="16" t="s">
        <v>7</v>
      </c>
    </row>
    <row r="734" spans="1:10" x14ac:dyDescent="0.25">
      <c r="A734" s="11"/>
      <c r="B734" s="12" t="s">
        <v>1262</v>
      </c>
      <c r="C734" s="12" t="s">
        <v>1263</v>
      </c>
      <c r="D734" s="57">
        <v>384</v>
      </c>
      <c r="E734" s="14">
        <v>2.33</v>
      </c>
      <c r="F734" s="15">
        <f t="shared" si="34"/>
        <v>164.8068669527897</v>
      </c>
      <c r="G734" s="16" t="s">
        <v>7</v>
      </c>
    </row>
    <row r="735" spans="1:10" x14ac:dyDescent="0.25">
      <c r="A735" s="11"/>
      <c r="B735" s="12" t="s">
        <v>1264</v>
      </c>
      <c r="C735" s="12" t="s">
        <v>1265</v>
      </c>
      <c r="D735" s="57">
        <v>814</v>
      </c>
      <c r="E735" s="14">
        <v>100.95</v>
      </c>
      <c r="F735" s="15">
        <f t="shared" si="34"/>
        <v>8.0633977216443782</v>
      </c>
      <c r="G735" s="16" t="s">
        <v>7</v>
      </c>
    </row>
    <row r="736" spans="1:10" x14ac:dyDescent="0.25">
      <c r="A736" s="11"/>
      <c r="B736" s="12" t="s">
        <v>1266</v>
      </c>
      <c r="C736" s="12" t="s">
        <v>1267</v>
      </c>
      <c r="D736" s="57">
        <v>1951</v>
      </c>
      <c r="E736" s="14">
        <v>4.71</v>
      </c>
      <c r="F736" s="15">
        <f t="shared" si="34"/>
        <v>414.22505307855624</v>
      </c>
      <c r="G736" s="16" t="s">
        <v>7</v>
      </c>
    </row>
    <row r="737" spans="1:7" x14ac:dyDescent="0.25">
      <c r="A737" s="11"/>
      <c r="B737" s="12" t="s">
        <v>1268</v>
      </c>
      <c r="C737" s="12" t="s">
        <v>1269</v>
      </c>
      <c r="D737" s="57">
        <v>155</v>
      </c>
      <c r="E737" s="14">
        <v>0.8</v>
      </c>
      <c r="F737" s="15">
        <f t="shared" si="34"/>
        <v>193.75</v>
      </c>
      <c r="G737" s="16" t="s">
        <v>174</v>
      </c>
    </row>
    <row r="738" spans="1:7" x14ac:dyDescent="0.25">
      <c r="A738" s="11"/>
      <c r="B738" s="12" t="s">
        <v>1270</v>
      </c>
      <c r="C738" s="12" t="s">
        <v>1271</v>
      </c>
      <c r="D738" s="57">
        <v>1010</v>
      </c>
      <c r="E738" s="14">
        <v>80.349999999999994</v>
      </c>
      <c r="F738" s="15">
        <f t="shared" si="34"/>
        <v>12.570006222775358</v>
      </c>
      <c r="G738" s="16" t="s">
        <v>7</v>
      </c>
    </row>
    <row r="739" spans="1:7" x14ac:dyDescent="0.25">
      <c r="A739" s="11"/>
      <c r="B739" s="12" t="s">
        <v>1272</v>
      </c>
      <c r="C739" s="12" t="s">
        <v>1273</v>
      </c>
      <c r="D739" s="57">
        <v>895</v>
      </c>
      <c r="E739" s="14">
        <v>95.61</v>
      </c>
      <c r="F739" s="15">
        <f t="shared" si="34"/>
        <v>9.3609455077920725</v>
      </c>
      <c r="G739" s="16" t="s">
        <v>7</v>
      </c>
    </row>
    <row r="740" spans="1:7" x14ac:dyDescent="0.25">
      <c r="A740" s="11"/>
      <c r="B740" s="12" t="s">
        <v>1274</v>
      </c>
      <c r="C740" s="12" t="s">
        <v>1275</v>
      </c>
      <c r="D740" s="57">
        <v>644</v>
      </c>
      <c r="E740" s="14">
        <v>166.63</v>
      </c>
      <c r="F740" s="15">
        <f t="shared" si="34"/>
        <v>3.864850267058753</v>
      </c>
      <c r="G740" s="16" t="s">
        <v>7</v>
      </c>
    </row>
    <row r="741" spans="1:7" x14ac:dyDescent="0.25">
      <c r="A741" s="11"/>
      <c r="B741" s="12" t="s">
        <v>1276</v>
      </c>
      <c r="C741" s="12" t="s">
        <v>1277</v>
      </c>
      <c r="D741" s="57">
        <v>388</v>
      </c>
      <c r="E741" s="14">
        <v>60.55</v>
      </c>
      <c r="F741" s="15">
        <f t="shared" si="34"/>
        <v>6.4079273327828243</v>
      </c>
      <c r="G741" s="16" t="s">
        <v>7</v>
      </c>
    </row>
    <row r="742" spans="1:7" x14ac:dyDescent="0.25">
      <c r="A742" s="11"/>
      <c r="B742" s="12" t="s">
        <v>1278</v>
      </c>
      <c r="C742" s="12" t="s">
        <v>1279</v>
      </c>
      <c r="D742" s="57">
        <v>2175</v>
      </c>
      <c r="E742" s="14">
        <v>54.65</v>
      </c>
      <c r="F742" s="15">
        <f t="shared" si="34"/>
        <v>39.79871912168344</v>
      </c>
      <c r="G742" s="16" t="s">
        <v>7</v>
      </c>
    </row>
    <row r="743" spans="1:7" x14ac:dyDescent="0.25">
      <c r="A743" s="11"/>
      <c r="B743" s="12" t="s">
        <v>1280</v>
      </c>
      <c r="C743" s="12" t="s">
        <v>1281</v>
      </c>
      <c r="D743" s="57">
        <v>126</v>
      </c>
      <c r="E743" s="14">
        <v>265.66000000000003</v>
      </c>
      <c r="F743" s="15">
        <f t="shared" si="34"/>
        <v>0.47429044643529317</v>
      </c>
      <c r="G743" s="16" t="s">
        <v>7</v>
      </c>
    </row>
    <row r="744" spans="1:7" x14ac:dyDescent="0.25">
      <c r="A744" s="11"/>
      <c r="B744" s="12" t="s">
        <v>1282</v>
      </c>
      <c r="C744" s="12" t="s">
        <v>1283</v>
      </c>
      <c r="D744" s="57">
        <v>278</v>
      </c>
      <c r="E744" s="14">
        <v>195.84</v>
      </c>
      <c r="F744" s="15">
        <f t="shared" si="34"/>
        <v>1.4195261437908497</v>
      </c>
      <c r="G744" s="16" t="s">
        <v>7</v>
      </c>
    </row>
    <row r="745" spans="1:7" x14ac:dyDescent="0.25">
      <c r="A745" s="11"/>
      <c r="B745" s="12" t="s">
        <v>1284</v>
      </c>
      <c r="C745" s="12" t="s">
        <v>1285</v>
      </c>
      <c r="D745" s="57">
        <v>630</v>
      </c>
      <c r="E745" s="14">
        <v>51.81</v>
      </c>
      <c r="F745" s="15">
        <f t="shared" si="34"/>
        <v>12.159814707585408</v>
      </c>
      <c r="G745" s="16" t="s">
        <v>7</v>
      </c>
    </row>
    <row r="746" spans="1:7" x14ac:dyDescent="0.25">
      <c r="A746" s="11"/>
      <c r="B746" s="12" t="s">
        <v>1286</v>
      </c>
      <c r="C746" s="12" t="s">
        <v>1287</v>
      </c>
      <c r="D746" s="57">
        <v>1346</v>
      </c>
      <c r="E746" s="14">
        <v>18.440000000000001</v>
      </c>
      <c r="F746" s="15">
        <f t="shared" si="34"/>
        <v>72.9934924078091</v>
      </c>
      <c r="G746" s="16" t="s">
        <v>7</v>
      </c>
    </row>
    <row r="747" spans="1:7" x14ac:dyDescent="0.25">
      <c r="A747" s="11"/>
      <c r="B747" s="12" t="s">
        <v>1288</v>
      </c>
      <c r="C747" s="12" t="s">
        <v>1289</v>
      </c>
      <c r="D747" s="57">
        <v>119</v>
      </c>
      <c r="E747" s="14">
        <v>135.57</v>
      </c>
      <c r="F747" s="15">
        <f t="shared" si="34"/>
        <v>0.87777531902338279</v>
      </c>
      <c r="G747" s="16" t="s">
        <v>7</v>
      </c>
    </row>
    <row r="748" spans="1:7" x14ac:dyDescent="0.25">
      <c r="A748" s="11"/>
      <c r="B748" s="12" t="s">
        <v>1290</v>
      </c>
      <c r="C748" s="12" t="s">
        <v>1291</v>
      </c>
      <c r="D748" s="57">
        <v>55</v>
      </c>
      <c r="E748" s="14">
        <v>252.34</v>
      </c>
      <c r="F748" s="15">
        <f t="shared" si="34"/>
        <v>0.2179598953792502</v>
      </c>
      <c r="G748" s="16" t="s">
        <v>7</v>
      </c>
    </row>
    <row r="749" spans="1:7" x14ac:dyDescent="0.25">
      <c r="A749" s="11"/>
      <c r="B749" s="12" t="s">
        <v>1292</v>
      </c>
      <c r="C749" s="12" t="s">
        <v>1293</v>
      </c>
      <c r="D749" s="57">
        <v>465</v>
      </c>
      <c r="E749" s="14">
        <v>143.61000000000001</v>
      </c>
      <c r="F749" s="15">
        <f t="shared" si="34"/>
        <v>3.2379360768748691</v>
      </c>
      <c r="G749" s="16" t="s">
        <v>7</v>
      </c>
    </row>
    <row r="750" spans="1:7" x14ac:dyDescent="0.25">
      <c r="A750" s="11"/>
      <c r="B750" s="12" t="s">
        <v>1294</v>
      </c>
      <c r="C750" s="12" t="s">
        <v>1295</v>
      </c>
      <c r="D750" s="57">
        <v>3007</v>
      </c>
      <c r="E750" s="14">
        <v>36.68</v>
      </c>
      <c r="F750" s="15">
        <f t="shared" si="34"/>
        <v>81.979280261723005</v>
      </c>
      <c r="G750" s="16" t="s">
        <v>7</v>
      </c>
    </row>
    <row r="751" spans="1:7" x14ac:dyDescent="0.25">
      <c r="A751" s="11"/>
      <c r="B751" s="12" t="s">
        <v>1296</v>
      </c>
      <c r="C751" s="12" t="s">
        <v>1297</v>
      </c>
      <c r="D751" s="57">
        <v>557</v>
      </c>
      <c r="E751" s="14">
        <v>77.95</v>
      </c>
      <c r="F751" s="15">
        <f t="shared" si="34"/>
        <v>7.1456061577934573</v>
      </c>
      <c r="G751" s="16" t="s">
        <v>7</v>
      </c>
    </row>
    <row r="752" spans="1:7" x14ac:dyDescent="0.25">
      <c r="A752" s="11"/>
      <c r="B752" s="12" t="s">
        <v>1298</v>
      </c>
      <c r="C752" s="12" t="s">
        <v>1299</v>
      </c>
      <c r="D752" s="57">
        <v>6028</v>
      </c>
      <c r="E752" s="14">
        <v>107.04</v>
      </c>
      <c r="F752" s="15">
        <f t="shared" si="34"/>
        <v>56.31539611360239</v>
      </c>
      <c r="G752" s="16" t="s">
        <v>7</v>
      </c>
    </row>
    <row r="753" spans="1:10" x14ac:dyDescent="0.25">
      <c r="A753" s="11"/>
      <c r="B753" s="12" t="s">
        <v>1300</v>
      </c>
      <c r="C753" s="12" t="s">
        <v>1301</v>
      </c>
      <c r="D753" s="57">
        <v>1369</v>
      </c>
      <c r="E753" s="14">
        <v>75.56</v>
      </c>
      <c r="F753" s="15">
        <f t="shared" si="34"/>
        <v>18.118051879301216</v>
      </c>
      <c r="G753" s="16" t="s">
        <v>7</v>
      </c>
    </row>
    <row r="754" spans="1:10" x14ac:dyDescent="0.25">
      <c r="A754" s="11"/>
      <c r="B754" s="12" t="s">
        <v>1302</v>
      </c>
      <c r="C754" s="12" t="s">
        <v>1303</v>
      </c>
      <c r="D754" s="57">
        <v>2909</v>
      </c>
      <c r="E754" s="14">
        <v>61.18</v>
      </c>
      <c r="F754" s="15">
        <f t="shared" si="34"/>
        <v>47.548218372016997</v>
      </c>
      <c r="G754" s="16" t="s">
        <v>7</v>
      </c>
    </row>
    <row r="755" spans="1:10" x14ac:dyDescent="0.25">
      <c r="A755" s="11"/>
      <c r="B755" s="12" t="s">
        <v>1304</v>
      </c>
      <c r="C755" s="12" t="s">
        <v>1305</v>
      </c>
      <c r="D755" s="57">
        <v>1022</v>
      </c>
      <c r="E755" s="14">
        <v>50.18</v>
      </c>
      <c r="F755" s="15">
        <f t="shared" si="34"/>
        <v>20.366679952172181</v>
      </c>
      <c r="G755" s="16" t="s">
        <v>7</v>
      </c>
    </row>
    <row r="756" spans="1:10" x14ac:dyDescent="0.25">
      <c r="A756" s="11"/>
      <c r="B756" s="12" t="s">
        <v>1306</v>
      </c>
      <c r="C756" s="12" t="s">
        <v>1307</v>
      </c>
      <c r="D756" s="57">
        <v>663</v>
      </c>
      <c r="E756" s="14">
        <v>88.62</v>
      </c>
      <c r="F756" s="15">
        <f t="shared" si="34"/>
        <v>7.4813811780636419</v>
      </c>
      <c r="G756" s="16" t="s">
        <v>7</v>
      </c>
    </row>
    <row r="757" spans="1:10" x14ac:dyDescent="0.25">
      <c r="A757" s="11"/>
      <c r="B757" s="12" t="s">
        <v>1308</v>
      </c>
      <c r="C757" s="12" t="s">
        <v>1309</v>
      </c>
      <c r="D757" s="57">
        <v>734</v>
      </c>
      <c r="E757" s="14">
        <v>6.83</v>
      </c>
      <c r="F757" s="15">
        <f t="shared" si="34"/>
        <v>107.46705710102489</v>
      </c>
      <c r="G757" s="16" t="s">
        <v>7</v>
      </c>
    </row>
    <row r="758" spans="1:10" x14ac:dyDescent="0.25">
      <c r="A758" s="11"/>
      <c r="B758" s="12" t="s">
        <v>1310</v>
      </c>
      <c r="C758" s="12" t="s">
        <v>1311</v>
      </c>
      <c r="D758" s="57">
        <v>673</v>
      </c>
      <c r="E758" s="14">
        <v>121.18</v>
      </c>
      <c r="F758" s="15">
        <f t="shared" si="34"/>
        <v>5.5537217362601083</v>
      </c>
      <c r="G758" s="16" t="s">
        <v>7</v>
      </c>
    </row>
    <row r="759" spans="1:10" s="5" customFormat="1" x14ac:dyDescent="0.25">
      <c r="A759" s="17" t="s">
        <v>1454</v>
      </c>
      <c r="B759" s="18"/>
      <c r="C759" s="18"/>
      <c r="D759" s="54">
        <f>SUM(D728:D758)</f>
        <v>35415</v>
      </c>
      <c r="E759" s="23">
        <f>SUM(E728:E758)</f>
        <v>2685.9599999999987</v>
      </c>
      <c r="F759" s="21">
        <f t="shared" si="34"/>
        <v>13.185229861948807</v>
      </c>
      <c r="G759" s="22"/>
      <c r="J759" s="1"/>
    </row>
    <row r="760" spans="1:10" s="5" customFormat="1" x14ac:dyDescent="0.25">
      <c r="A760" s="17"/>
      <c r="B760" s="18"/>
      <c r="C760" s="18"/>
      <c r="D760" s="19"/>
      <c r="E760" s="20"/>
      <c r="F760" s="21"/>
      <c r="G760" s="22"/>
    </row>
    <row r="761" spans="1:10" s="5" customFormat="1" x14ac:dyDescent="0.25">
      <c r="A761" s="73" t="s">
        <v>1455</v>
      </c>
      <c r="B761" s="73"/>
      <c r="C761" s="73"/>
      <c r="D761" s="73"/>
      <c r="E761" s="73"/>
      <c r="F761" s="73"/>
      <c r="G761" s="73"/>
    </row>
    <row r="762" spans="1:10" x14ac:dyDescent="0.25">
      <c r="A762" s="35"/>
      <c r="B762" s="36" t="s">
        <v>1312</v>
      </c>
      <c r="C762" s="36" t="s">
        <v>1313</v>
      </c>
      <c r="D762" s="60">
        <v>3312</v>
      </c>
      <c r="E762" s="38">
        <v>87.98</v>
      </c>
      <c r="F762" s="39">
        <f>SUM(D762/E762)</f>
        <v>37.644919299840872</v>
      </c>
      <c r="G762" s="40" t="s">
        <v>7</v>
      </c>
      <c r="J762" s="5"/>
    </row>
    <row r="763" spans="1:10" x14ac:dyDescent="0.25">
      <c r="A763" s="35"/>
      <c r="B763" s="36" t="s">
        <v>1314</v>
      </c>
      <c r="C763" s="36" t="s">
        <v>1315</v>
      </c>
      <c r="D763" s="60">
        <v>773</v>
      </c>
      <c r="E763" s="38">
        <v>73.94</v>
      </c>
      <c r="F763" s="39">
        <f t="shared" ref="F763:F787" si="35">SUM(D763/E763)</f>
        <v>10.454422504733568</v>
      </c>
      <c r="G763" s="40" t="s">
        <v>7</v>
      </c>
    </row>
    <row r="764" spans="1:10" x14ac:dyDescent="0.25">
      <c r="A764" s="35"/>
      <c r="B764" s="36" t="s">
        <v>1316</v>
      </c>
      <c r="C764" s="36" t="s">
        <v>1317</v>
      </c>
      <c r="D764" s="60">
        <v>654</v>
      </c>
      <c r="E764" s="38">
        <v>91.84</v>
      </c>
      <c r="F764" s="39">
        <f t="shared" si="35"/>
        <v>7.1210801393728218</v>
      </c>
      <c r="G764" s="40" t="s">
        <v>7</v>
      </c>
    </row>
    <row r="765" spans="1:10" x14ac:dyDescent="0.25">
      <c r="A765" s="35"/>
      <c r="B765" s="36" t="s">
        <v>1318</v>
      </c>
      <c r="C765" s="36" t="s">
        <v>1319</v>
      </c>
      <c r="D765" s="60">
        <v>789</v>
      </c>
      <c r="E765" s="38">
        <v>60.61</v>
      </c>
      <c r="F765" s="39">
        <f t="shared" si="35"/>
        <v>13.017653852499588</v>
      </c>
      <c r="G765" s="40" t="s">
        <v>7</v>
      </c>
    </row>
    <row r="766" spans="1:10" x14ac:dyDescent="0.25">
      <c r="A766" s="35"/>
      <c r="B766" s="36" t="s">
        <v>1320</v>
      </c>
      <c r="C766" s="36" t="s">
        <v>1321</v>
      </c>
      <c r="D766" s="60">
        <v>880</v>
      </c>
      <c r="E766" s="38">
        <v>6</v>
      </c>
      <c r="F766" s="39">
        <f t="shared" si="35"/>
        <v>146.66666666666666</v>
      </c>
      <c r="G766" s="40" t="s">
        <v>7</v>
      </c>
    </row>
    <row r="767" spans="1:10" x14ac:dyDescent="0.25">
      <c r="A767" s="35"/>
      <c r="B767" s="36" t="s">
        <v>1322</v>
      </c>
      <c r="C767" s="36" t="s">
        <v>1323</v>
      </c>
      <c r="D767" s="60">
        <v>2112</v>
      </c>
      <c r="E767" s="38">
        <v>42.46</v>
      </c>
      <c r="F767" s="39">
        <f t="shared" si="35"/>
        <v>49.740932642487046</v>
      </c>
      <c r="G767" s="40" t="s">
        <v>7</v>
      </c>
    </row>
    <row r="768" spans="1:10" x14ac:dyDescent="0.25">
      <c r="A768" s="35"/>
      <c r="B768" s="36" t="s">
        <v>1324</v>
      </c>
      <c r="C768" s="36" t="s">
        <v>1325</v>
      </c>
      <c r="D768" s="60">
        <v>1101</v>
      </c>
      <c r="E768" s="38">
        <v>143.84</v>
      </c>
      <c r="F768" s="39">
        <f t="shared" si="35"/>
        <v>7.6543381535038932</v>
      </c>
      <c r="G768" s="40" t="s">
        <v>7</v>
      </c>
    </row>
    <row r="769" spans="1:7" x14ac:dyDescent="0.25">
      <c r="A769" s="35"/>
      <c r="B769" s="36" t="s">
        <v>1326</v>
      </c>
      <c r="C769" s="36" t="s">
        <v>1327</v>
      </c>
      <c r="D769" s="60">
        <v>556</v>
      </c>
      <c r="E769" s="38">
        <v>86.05</v>
      </c>
      <c r="F769" s="39">
        <f t="shared" si="35"/>
        <v>6.4613596746077864</v>
      </c>
      <c r="G769" s="40" t="s">
        <v>7</v>
      </c>
    </row>
    <row r="770" spans="1:7" x14ac:dyDescent="0.25">
      <c r="A770" s="35"/>
      <c r="B770" s="36" t="s">
        <v>1328</v>
      </c>
      <c r="C770" s="36" t="s">
        <v>1329</v>
      </c>
      <c r="D770" s="60">
        <v>875</v>
      </c>
      <c r="E770" s="38">
        <v>48.14</v>
      </c>
      <c r="F770" s="39">
        <f t="shared" si="35"/>
        <v>18.176152887411714</v>
      </c>
      <c r="G770" s="40" t="s">
        <v>7</v>
      </c>
    </row>
    <row r="771" spans="1:7" x14ac:dyDescent="0.25">
      <c r="A771" s="35"/>
      <c r="B771" s="36" t="s">
        <v>1330</v>
      </c>
      <c r="C771" s="36" t="s">
        <v>1331</v>
      </c>
      <c r="D771" s="60">
        <v>709</v>
      </c>
      <c r="E771" s="38">
        <v>28.41</v>
      </c>
      <c r="F771" s="39">
        <f t="shared" si="35"/>
        <v>24.956001407954947</v>
      </c>
      <c r="G771" s="40" t="s">
        <v>7</v>
      </c>
    </row>
    <row r="772" spans="1:7" x14ac:dyDescent="0.25">
      <c r="A772" s="35"/>
      <c r="B772" s="36" t="s">
        <v>1332</v>
      </c>
      <c r="C772" s="36" t="s">
        <v>1333</v>
      </c>
      <c r="D772" s="60">
        <v>648</v>
      </c>
      <c r="E772" s="38">
        <v>32.6</v>
      </c>
      <c r="F772" s="39">
        <f t="shared" si="35"/>
        <v>19.877300613496931</v>
      </c>
      <c r="G772" s="40" t="s">
        <v>7</v>
      </c>
    </row>
    <row r="773" spans="1:7" x14ac:dyDescent="0.25">
      <c r="A773" s="35"/>
      <c r="B773" s="36" t="s">
        <v>1334</v>
      </c>
      <c r="C773" s="36" t="s">
        <v>1335</v>
      </c>
      <c r="D773" s="60">
        <v>602</v>
      </c>
      <c r="E773" s="38">
        <v>107.14</v>
      </c>
      <c r="F773" s="39">
        <f t="shared" si="35"/>
        <v>5.6188165017733809</v>
      </c>
      <c r="G773" s="40" t="s">
        <v>7</v>
      </c>
    </row>
    <row r="774" spans="1:7" x14ac:dyDescent="0.25">
      <c r="A774" s="35"/>
      <c r="B774" s="36" t="s">
        <v>1336</v>
      </c>
      <c r="C774" s="36" t="s">
        <v>1337</v>
      </c>
      <c r="D774" s="60">
        <v>1938</v>
      </c>
      <c r="E774" s="38">
        <v>21.5</v>
      </c>
      <c r="F774" s="39">
        <f t="shared" si="35"/>
        <v>90.139534883720927</v>
      </c>
      <c r="G774" s="40" t="s">
        <v>7</v>
      </c>
    </row>
    <row r="775" spans="1:7" x14ac:dyDescent="0.25">
      <c r="A775" s="35"/>
      <c r="B775" s="36" t="s">
        <v>1338</v>
      </c>
      <c r="C775" s="36" t="s">
        <v>1339</v>
      </c>
      <c r="D775" s="60">
        <v>1127</v>
      </c>
      <c r="E775" s="38">
        <v>123.9</v>
      </c>
      <c r="F775" s="39">
        <f t="shared" si="35"/>
        <v>9.0960451977401124</v>
      </c>
      <c r="G775" s="40" t="s">
        <v>7</v>
      </c>
    </row>
    <row r="776" spans="1:7" x14ac:dyDescent="0.25">
      <c r="A776" s="35"/>
      <c r="B776" s="36" t="s">
        <v>1340</v>
      </c>
      <c r="C776" s="36" t="s">
        <v>1341</v>
      </c>
      <c r="D776" s="60">
        <v>1771</v>
      </c>
      <c r="E776" s="38">
        <v>52.87</v>
      </c>
      <c r="F776" s="39">
        <f t="shared" si="35"/>
        <v>33.497257423869868</v>
      </c>
      <c r="G776" s="40" t="s">
        <v>7</v>
      </c>
    </row>
    <row r="777" spans="1:7" x14ac:dyDescent="0.25">
      <c r="A777" s="35"/>
      <c r="B777" s="36" t="s">
        <v>1342</v>
      </c>
      <c r="C777" s="36" t="s">
        <v>1343</v>
      </c>
      <c r="D777" s="60">
        <v>1308</v>
      </c>
      <c r="E777" s="38">
        <v>165.74</v>
      </c>
      <c r="F777" s="39">
        <f t="shared" si="35"/>
        <v>7.8918788463859055</v>
      </c>
      <c r="G777" s="40" t="s">
        <v>7</v>
      </c>
    </row>
    <row r="778" spans="1:7" x14ac:dyDescent="0.25">
      <c r="A778" s="35"/>
      <c r="B778" s="36" t="s">
        <v>1344</v>
      </c>
      <c r="C778" s="36" t="s">
        <v>1345</v>
      </c>
      <c r="D778" s="60">
        <v>1553</v>
      </c>
      <c r="E778" s="38">
        <v>86.01</v>
      </c>
      <c r="F778" s="39">
        <f t="shared" si="35"/>
        <v>18.056039995349376</v>
      </c>
      <c r="G778" s="40" t="s">
        <v>7</v>
      </c>
    </row>
    <row r="779" spans="1:7" x14ac:dyDescent="0.25">
      <c r="A779" s="35"/>
      <c r="B779" s="36" t="s">
        <v>1346</v>
      </c>
      <c r="C779" s="36" t="s">
        <v>1347</v>
      </c>
      <c r="D779" s="60">
        <v>804</v>
      </c>
      <c r="E779" s="38">
        <v>60.42</v>
      </c>
      <c r="F779" s="39">
        <f t="shared" si="35"/>
        <v>13.306852035749751</v>
      </c>
      <c r="G779" s="40" t="s">
        <v>7</v>
      </c>
    </row>
    <row r="780" spans="1:7" x14ac:dyDescent="0.25">
      <c r="A780" s="35"/>
      <c r="B780" s="36" t="s">
        <v>1348</v>
      </c>
      <c r="C780" s="36" t="s">
        <v>1349</v>
      </c>
      <c r="D780" s="60">
        <v>445</v>
      </c>
      <c r="E780" s="38">
        <v>87.26</v>
      </c>
      <c r="F780" s="39">
        <f t="shared" si="35"/>
        <v>5.0997020398808157</v>
      </c>
      <c r="G780" s="40" t="s">
        <v>7</v>
      </c>
    </row>
    <row r="781" spans="1:7" x14ac:dyDescent="0.25">
      <c r="A781" s="35"/>
      <c r="B781" s="36" t="s">
        <v>1350</v>
      </c>
      <c r="C781" s="36" t="s">
        <v>1351</v>
      </c>
      <c r="D781" s="60">
        <v>1237</v>
      </c>
      <c r="E781" s="38">
        <v>56.37</v>
      </c>
      <c r="F781" s="39">
        <f t="shared" si="35"/>
        <v>21.944296611672875</v>
      </c>
      <c r="G781" s="40" t="s">
        <v>7</v>
      </c>
    </row>
    <row r="782" spans="1:7" x14ac:dyDescent="0.25">
      <c r="A782" s="35"/>
      <c r="B782" s="36" t="s">
        <v>1352</v>
      </c>
      <c r="C782" s="36" t="s">
        <v>1353</v>
      </c>
      <c r="D782" s="60">
        <v>1043</v>
      </c>
      <c r="E782" s="38">
        <v>63.98</v>
      </c>
      <c r="F782" s="39">
        <f t="shared" si="35"/>
        <v>16.301969365426697</v>
      </c>
      <c r="G782" s="40" t="s">
        <v>7</v>
      </c>
    </row>
    <row r="783" spans="1:7" x14ac:dyDescent="0.25">
      <c r="A783" s="35"/>
      <c r="B783" s="36" t="s">
        <v>1354</v>
      </c>
      <c r="C783" s="36" t="s">
        <v>1355</v>
      </c>
      <c r="D783" s="60">
        <v>4305</v>
      </c>
      <c r="E783" s="38">
        <v>43.25</v>
      </c>
      <c r="F783" s="39">
        <f t="shared" si="35"/>
        <v>99.537572254335259</v>
      </c>
      <c r="G783" s="40" t="s">
        <v>7</v>
      </c>
    </row>
    <row r="784" spans="1:7" x14ac:dyDescent="0.25">
      <c r="A784" s="35"/>
      <c r="B784" s="36" t="s">
        <v>1356</v>
      </c>
      <c r="C784" s="36" t="s">
        <v>1357</v>
      </c>
      <c r="D784" s="60">
        <v>1433</v>
      </c>
      <c r="E784" s="38">
        <v>83.08</v>
      </c>
      <c r="F784" s="39">
        <f t="shared" si="35"/>
        <v>17.248435243139145</v>
      </c>
      <c r="G784" s="40" t="s">
        <v>7</v>
      </c>
    </row>
    <row r="785" spans="1:10" x14ac:dyDescent="0.25">
      <c r="A785" s="35"/>
      <c r="B785" s="36" t="s">
        <v>1358</v>
      </c>
      <c r="C785" s="36" t="s">
        <v>1359</v>
      </c>
      <c r="D785" s="60">
        <v>2131</v>
      </c>
      <c r="E785" s="38">
        <v>64.87</v>
      </c>
      <c r="F785" s="39">
        <f t="shared" si="35"/>
        <v>32.850316016648677</v>
      </c>
      <c r="G785" s="40" t="s">
        <v>7</v>
      </c>
    </row>
    <row r="786" spans="1:10" x14ac:dyDescent="0.25">
      <c r="A786" s="35"/>
      <c r="B786" s="36" t="s">
        <v>1360</v>
      </c>
      <c r="C786" s="36" t="s">
        <v>1361</v>
      </c>
      <c r="D786" s="60">
        <v>995</v>
      </c>
      <c r="E786" s="38">
        <v>31.27</v>
      </c>
      <c r="F786" s="39">
        <f t="shared" si="35"/>
        <v>31.819635433322674</v>
      </c>
      <c r="G786" s="40" t="s">
        <v>7</v>
      </c>
    </row>
    <row r="787" spans="1:10" s="5" customFormat="1" x14ac:dyDescent="0.25">
      <c r="A787" s="41" t="s">
        <v>1456</v>
      </c>
      <c r="B787" s="42"/>
      <c r="C787" s="42"/>
      <c r="D787" s="56">
        <f>SUM(D762:D786)</f>
        <v>33101</v>
      </c>
      <c r="E787" s="44">
        <f>SUM(E762:E786)</f>
        <v>1749.5299999999997</v>
      </c>
      <c r="F787" s="45">
        <f t="shared" si="35"/>
        <v>18.919938497767976</v>
      </c>
      <c r="G787" s="45"/>
      <c r="J787" s="1"/>
    </row>
    <row r="788" spans="1:10" s="5" customFormat="1" x14ac:dyDescent="0.25">
      <c r="A788" s="17"/>
      <c r="B788" s="18"/>
      <c r="C788" s="18"/>
      <c r="D788" s="19"/>
      <c r="E788" s="20"/>
      <c r="F788" s="21"/>
      <c r="G788" s="22"/>
    </row>
    <row r="789" spans="1:10" s="5" customFormat="1" x14ac:dyDescent="0.25">
      <c r="A789" s="71" t="s">
        <v>1457</v>
      </c>
      <c r="B789" s="71"/>
      <c r="C789" s="71"/>
      <c r="D789" s="71"/>
      <c r="E789" s="71"/>
      <c r="F789" s="71"/>
      <c r="G789" s="71"/>
    </row>
    <row r="790" spans="1:10" x14ac:dyDescent="0.25">
      <c r="A790" s="11"/>
      <c r="B790" s="12" t="s">
        <v>1362</v>
      </c>
      <c r="C790" s="12" t="s">
        <v>1363</v>
      </c>
      <c r="D790" s="57">
        <v>2869</v>
      </c>
      <c r="E790" s="14">
        <v>5.17</v>
      </c>
      <c r="F790" s="15">
        <f>SUM(D790/E790)</f>
        <v>554.93230174081236</v>
      </c>
      <c r="G790" s="16" t="s">
        <v>7</v>
      </c>
      <c r="J790" s="5"/>
    </row>
    <row r="791" spans="1:10" x14ac:dyDescent="0.25">
      <c r="A791" s="11"/>
      <c r="B791" s="12" t="s">
        <v>1364</v>
      </c>
      <c r="C791" s="12" t="s">
        <v>1365</v>
      </c>
      <c r="D791" s="57">
        <v>1581</v>
      </c>
      <c r="E791" s="14">
        <v>3.33</v>
      </c>
      <c r="F791" s="15">
        <f t="shared" ref="F791:F808" si="36">SUM(D791/E791)</f>
        <v>474.77477477477476</v>
      </c>
      <c r="G791" s="16" t="s">
        <v>7</v>
      </c>
    </row>
    <row r="792" spans="1:10" x14ac:dyDescent="0.25">
      <c r="A792" s="11"/>
      <c r="B792" s="12" t="s">
        <v>1366</v>
      </c>
      <c r="C792" s="12" t="s">
        <v>1367</v>
      </c>
      <c r="D792" s="57">
        <v>1568</v>
      </c>
      <c r="E792" s="14">
        <v>13.04</v>
      </c>
      <c r="F792" s="15">
        <f t="shared" si="36"/>
        <v>120.24539877300614</v>
      </c>
      <c r="G792" s="16" t="s">
        <v>7</v>
      </c>
    </row>
    <row r="793" spans="1:10" x14ac:dyDescent="0.25">
      <c r="A793" s="11"/>
      <c r="B793" s="12" t="s">
        <v>1368</v>
      </c>
      <c r="C793" s="12" t="s">
        <v>1369</v>
      </c>
      <c r="D793" s="57">
        <v>5765</v>
      </c>
      <c r="E793" s="14">
        <v>12.59</v>
      </c>
      <c r="F793" s="15">
        <f t="shared" si="36"/>
        <v>457.90309769658461</v>
      </c>
      <c r="G793" s="16" t="s">
        <v>7</v>
      </c>
    </row>
    <row r="794" spans="1:10" x14ac:dyDescent="0.25">
      <c r="A794" s="11"/>
      <c r="B794" s="12" t="s">
        <v>1370</v>
      </c>
      <c r="C794" s="12" t="s">
        <v>1371</v>
      </c>
      <c r="D794" s="57">
        <v>4801</v>
      </c>
      <c r="E794" s="14">
        <v>6.47</v>
      </c>
      <c r="F794" s="15">
        <f t="shared" si="36"/>
        <v>742.04018547140652</v>
      </c>
      <c r="G794" s="16" t="s">
        <v>7</v>
      </c>
    </row>
    <row r="795" spans="1:10" x14ac:dyDescent="0.25">
      <c r="A795" s="11"/>
      <c r="B795" s="12" t="s">
        <v>1372</v>
      </c>
      <c r="C795" s="12" t="s">
        <v>1373</v>
      </c>
      <c r="D795" s="57">
        <v>3995</v>
      </c>
      <c r="E795" s="14">
        <v>5.81</v>
      </c>
      <c r="F795" s="15">
        <f t="shared" si="36"/>
        <v>687.60757314974182</v>
      </c>
      <c r="G795" s="16" t="s">
        <v>7</v>
      </c>
    </row>
    <row r="796" spans="1:10" x14ac:dyDescent="0.25">
      <c r="A796" s="11"/>
      <c r="B796" s="12" t="s">
        <v>1374</v>
      </c>
      <c r="C796" s="12" t="s">
        <v>1375</v>
      </c>
      <c r="D796" s="57">
        <v>2016</v>
      </c>
      <c r="E796" s="14">
        <v>24.85</v>
      </c>
      <c r="F796" s="15">
        <f t="shared" si="36"/>
        <v>81.126760563380273</v>
      </c>
      <c r="G796" s="16" t="s">
        <v>7</v>
      </c>
    </row>
    <row r="797" spans="1:10" x14ac:dyDescent="0.25">
      <c r="A797" s="11"/>
      <c r="B797" s="12" t="s">
        <v>1376</v>
      </c>
      <c r="C797" s="12" t="s">
        <v>1377</v>
      </c>
      <c r="D797" s="57">
        <v>7463</v>
      </c>
      <c r="E797" s="14">
        <v>31.16</v>
      </c>
      <c r="F797" s="15">
        <f t="shared" si="36"/>
        <v>239.50577663671373</v>
      </c>
      <c r="G797" s="16" t="s">
        <v>7</v>
      </c>
    </row>
    <row r="798" spans="1:10" x14ac:dyDescent="0.25">
      <c r="A798" s="11"/>
      <c r="B798" s="12" t="s">
        <v>1378</v>
      </c>
      <c r="C798" s="12" t="s">
        <v>1379</v>
      </c>
      <c r="D798" s="57">
        <v>2831</v>
      </c>
      <c r="E798" s="14">
        <v>5.64</v>
      </c>
      <c r="F798" s="15">
        <f t="shared" si="36"/>
        <v>501.95035460992909</v>
      </c>
      <c r="G798" s="16" t="s">
        <v>7</v>
      </c>
    </row>
    <row r="799" spans="1:10" x14ac:dyDescent="0.25">
      <c r="A799" s="11"/>
      <c r="B799" s="12" t="s">
        <v>1380</v>
      </c>
      <c r="C799" s="12" t="s">
        <v>1381</v>
      </c>
      <c r="D799" s="57">
        <v>4217</v>
      </c>
      <c r="E799" s="14">
        <v>12.95</v>
      </c>
      <c r="F799" s="15">
        <f t="shared" si="36"/>
        <v>325.63706563706563</v>
      </c>
      <c r="G799" s="16" t="s">
        <v>7</v>
      </c>
    </row>
    <row r="800" spans="1:10" x14ac:dyDescent="0.25">
      <c r="A800" s="11"/>
      <c r="B800" s="12" t="s">
        <v>1382</v>
      </c>
      <c r="C800" s="12" t="s">
        <v>1383</v>
      </c>
      <c r="D800" s="57">
        <v>2665</v>
      </c>
      <c r="E800" s="14">
        <v>14.5</v>
      </c>
      <c r="F800" s="15">
        <f t="shared" si="36"/>
        <v>183.79310344827587</v>
      </c>
      <c r="G800" s="16" t="s">
        <v>7</v>
      </c>
    </row>
    <row r="801" spans="1:10" x14ac:dyDescent="0.25">
      <c r="A801" s="11"/>
      <c r="B801" s="12" t="s">
        <v>1384</v>
      </c>
      <c r="C801" s="12" t="s">
        <v>1385</v>
      </c>
      <c r="D801" s="57">
        <v>5742</v>
      </c>
      <c r="E801" s="14">
        <v>6.76</v>
      </c>
      <c r="F801" s="15">
        <f t="shared" si="36"/>
        <v>849.40828402366867</v>
      </c>
      <c r="G801" s="16" t="s">
        <v>7</v>
      </c>
    </row>
    <row r="802" spans="1:10" x14ac:dyDescent="0.25">
      <c r="A802" s="11"/>
      <c r="B802" s="12" t="s">
        <v>1386</v>
      </c>
      <c r="C802" s="12" t="s">
        <v>1387</v>
      </c>
      <c r="D802" s="57">
        <v>4583</v>
      </c>
      <c r="E802" s="14">
        <v>5.41</v>
      </c>
      <c r="F802" s="15">
        <f t="shared" si="36"/>
        <v>847.13493530499079</v>
      </c>
      <c r="G802" s="16" t="s">
        <v>7</v>
      </c>
    </row>
    <row r="803" spans="1:10" x14ac:dyDescent="0.25">
      <c r="A803" s="11"/>
      <c r="B803" s="12" t="s">
        <v>1388</v>
      </c>
      <c r="C803" s="12" t="s">
        <v>1389</v>
      </c>
      <c r="D803" s="57">
        <v>4679</v>
      </c>
      <c r="E803" s="14">
        <v>14.8</v>
      </c>
      <c r="F803" s="15">
        <f t="shared" si="36"/>
        <v>316.14864864864865</v>
      </c>
      <c r="G803" s="16" t="s">
        <v>7</v>
      </c>
    </row>
    <row r="804" spans="1:10" x14ac:dyDescent="0.25">
      <c r="A804" s="11"/>
      <c r="B804" s="12" t="s">
        <v>1390</v>
      </c>
      <c r="C804" s="12" t="s">
        <v>1391</v>
      </c>
      <c r="D804" s="57">
        <v>8041</v>
      </c>
      <c r="E804" s="14">
        <v>30.38</v>
      </c>
      <c r="F804" s="15">
        <f t="shared" si="36"/>
        <v>264.68071099407507</v>
      </c>
      <c r="G804" s="16" t="s">
        <v>7</v>
      </c>
    </row>
    <row r="805" spans="1:10" x14ac:dyDescent="0.25">
      <c r="A805" s="11"/>
      <c r="B805" s="12" t="s">
        <v>1392</v>
      </c>
      <c r="C805" s="12" t="s">
        <v>1393</v>
      </c>
      <c r="D805" s="57">
        <v>5872</v>
      </c>
      <c r="E805" s="14">
        <v>7.99</v>
      </c>
      <c r="F805" s="15">
        <f t="shared" si="36"/>
        <v>734.91864831038799</v>
      </c>
      <c r="G805" s="16" t="s">
        <v>7</v>
      </c>
    </row>
    <row r="806" spans="1:10" x14ac:dyDescent="0.25">
      <c r="A806" s="11"/>
      <c r="B806" s="12" t="s">
        <v>1394</v>
      </c>
      <c r="C806" s="12" t="s">
        <v>1395</v>
      </c>
      <c r="D806" s="57">
        <v>3720</v>
      </c>
      <c r="E806" s="14">
        <v>6.04</v>
      </c>
      <c r="F806" s="15">
        <f t="shared" si="36"/>
        <v>615.89403973509934</v>
      </c>
      <c r="G806" s="16" t="s">
        <v>7</v>
      </c>
    </row>
    <row r="807" spans="1:10" x14ac:dyDescent="0.25">
      <c r="A807" s="11"/>
      <c r="B807" s="12" t="s">
        <v>1396</v>
      </c>
      <c r="C807" s="12" t="s">
        <v>1397</v>
      </c>
      <c r="D807" s="57">
        <v>2671</v>
      </c>
      <c r="E807" s="14">
        <v>2.5</v>
      </c>
      <c r="F807" s="15">
        <f t="shared" si="36"/>
        <v>1068.4000000000001</v>
      </c>
      <c r="G807" s="16" t="s">
        <v>7</v>
      </c>
    </row>
    <row r="808" spans="1:10" s="5" customFormat="1" x14ac:dyDescent="0.25">
      <c r="A808" s="24" t="s">
        <v>1427</v>
      </c>
      <c r="B808" s="25"/>
      <c r="C808" s="25"/>
      <c r="D808" s="63">
        <f>SUM(D790:D807)</f>
        <v>75079</v>
      </c>
      <c r="E808" s="27">
        <f>SUM(E790:E807)</f>
        <v>209.39</v>
      </c>
      <c r="F808" s="21">
        <f t="shared" si="36"/>
        <v>358.56058073451459</v>
      </c>
      <c r="G808" s="28"/>
      <c r="J808" s="1"/>
    </row>
    <row r="809" spans="1:10" x14ac:dyDescent="0.25">
      <c r="A809" s="29"/>
      <c r="B809" s="30"/>
      <c r="C809" s="30"/>
      <c r="D809" s="31"/>
      <c r="E809" s="32"/>
      <c r="F809" s="33"/>
      <c r="G809" s="33"/>
      <c r="J809" s="5"/>
    </row>
    <row r="810" spans="1:10" s="5" customFormat="1" x14ac:dyDescent="0.25">
      <c r="A810" s="46" t="s">
        <v>1458</v>
      </c>
      <c r="B810" s="47"/>
      <c r="C810" s="47"/>
      <c r="D810" s="48">
        <f>+D808+D787+D759+D725+D713+D701+D690+D653+D632+D621+D595+D574+D552+D540+D524+D503+D476+D461+D402+D390+D376+D364+D343+D330+D312+D288+D263+D250+D220+D196+D142+D126+D107+D88+D76+D51+D24</f>
        <v>1508834</v>
      </c>
      <c r="E810" s="49">
        <f>+E808+E787+E759+E725+E713+E701+E690+E653+E632+E621+E595+E574+E552+E540+E524+E503+E476+E461+E402+E390+E376+E364+E343+E330+E312+E288+E263+E250+E220+E196+E142+E126+E107+E88+E76+E51+E24</f>
        <v>47138.41</v>
      </c>
      <c r="F810" s="72" t="s">
        <v>1460</v>
      </c>
      <c r="G810" s="72"/>
      <c r="J810" s="1"/>
    </row>
    <row r="811" spans="1:10" x14ac:dyDescent="0.25">
      <c r="A811" s="29"/>
      <c r="B811" s="30"/>
      <c r="C811" s="30"/>
      <c r="D811" s="31"/>
      <c r="E811" s="32"/>
      <c r="F811" s="33"/>
      <c r="G811" s="33"/>
      <c r="J811" s="5"/>
    </row>
    <row r="812" spans="1:10" s="5" customFormat="1" x14ac:dyDescent="0.25">
      <c r="A812" s="24" t="s">
        <v>1461</v>
      </c>
      <c r="B812" s="25"/>
      <c r="C812" s="34" t="s">
        <v>1462</v>
      </c>
      <c r="D812" s="26">
        <v>797844</v>
      </c>
      <c r="E812" s="27">
        <v>303.7</v>
      </c>
      <c r="F812" s="28">
        <f>+D812/E812</f>
        <v>2627.0793546262762</v>
      </c>
      <c r="G812" s="28"/>
      <c r="J812" s="1"/>
    </row>
    <row r="813" spans="1:10" x14ac:dyDescent="0.25">
      <c r="A813" s="29"/>
      <c r="B813" s="30"/>
      <c r="C813" s="30"/>
      <c r="D813" s="31"/>
      <c r="E813" s="32"/>
      <c r="F813" s="33"/>
      <c r="G813" s="33"/>
      <c r="J813" s="5"/>
    </row>
    <row r="814" spans="1:10" s="5" customFormat="1" x14ac:dyDescent="0.25">
      <c r="A814" s="51" t="s">
        <v>1463</v>
      </c>
      <c r="B814" s="47"/>
      <c r="C814" s="47"/>
      <c r="D814" s="48">
        <f>+D810+D812</f>
        <v>2306678</v>
      </c>
      <c r="E814" s="49">
        <f>+E812+E810</f>
        <v>47442.11</v>
      </c>
      <c r="F814" s="50">
        <v>0</v>
      </c>
      <c r="G814" s="50">
        <v>0</v>
      </c>
      <c r="J814" s="1"/>
    </row>
    <row r="815" spans="1:10" x14ac:dyDescent="0.25">
      <c r="J815" s="5"/>
    </row>
  </sheetData>
  <sortState xmlns:xlrd2="http://schemas.microsoft.com/office/spreadsheetml/2017/richdata2" ref="J2:J38">
    <sortCondition ref="J1:J38"/>
  </sortState>
  <mergeCells count="44">
    <mergeCell ref="A1:G1"/>
    <mergeCell ref="A7:G7"/>
    <mergeCell ref="A6:B6"/>
    <mergeCell ref="A5:G5"/>
    <mergeCell ref="A4:G4"/>
    <mergeCell ref="A3:G3"/>
    <mergeCell ref="A2:G2"/>
    <mergeCell ref="A26:G26"/>
    <mergeCell ref="A53:G53"/>
    <mergeCell ref="A78:G78"/>
    <mergeCell ref="A90:G90"/>
    <mergeCell ref="A109:G109"/>
    <mergeCell ref="A128:G128"/>
    <mergeCell ref="A144:G144"/>
    <mergeCell ref="A198:G198"/>
    <mergeCell ref="A222:G222"/>
    <mergeCell ref="A252:G252"/>
    <mergeCell ref="A265:G265"/>
    <mergeCell ref="A290:G290"/>
    <mergeCell ref="A314:G314"/>
    <mergeCell ref="A332:G332"/>
    <mergeCell ref="A345:G345"/>
    <mergeCell ref="A366:G366"/>
    <mergeCell ref="A378:G378"/>
    <mergeCell ref="A392:G392"/>
    <mergeCell ref="A404:G404"/>
    <mergeCell ref="A463:G463"/>
    <mergeCell ref="A478:G478"/>
    <mergeCell ref="A505:G505"/>
    <mergeCell ref="A526:G526"/>
    <mergeCell ref="A542:G542"/>
    <mergeCell ref="A554:G554"/>
    <mergeCell ref="A576:G576"/>
    <mergeCell ref="A597:G597"/>
    <mergeCell ref="A623:G623"/>
    <mergeCell ref="A634:G634"/>
    <mergeCell ref="A655:G655"/>
    <mergeCell ref="A789:G789"/>
    <mergeCell ref="F810:G810"/>
    <mergeCell ref="A692:G692"/>
    <mergeCell ref="A703:G703"/>
    <mergeCell ref="A715:G715"/>
    <mergeCell ref="A727:G727"/>
    <mergeCell ref="A761:G761"/>
  </mergeCells>
  <pageMargins left="0.25" right="0.25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 Dist Enr</vt:lpstr>
      <vt:lpstr>'Sup Dist Enr'!Print_Titles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BOCES 2021-22 Enrollment Supervisory District</dc:title>
  <dc:creator>David Elliott</dc:creator>
  <cp:keywords>BOCES, enrollment</cp:keywords>
  <cp:lastModifiedBy>Maureen Daurio</cp:lastModifiedBy>
  <cp:lastPrinted>2023-11-07T13:20:56Z</cp:lastPrinted>
  <dcterms:created xsi:type="dcterms:W3CDTF">2022-09-26T20:32:51Z</dcterms:created>
  <dcterms:modified xsi:type="dcterms:W3CDTF">2024-01-10T14:37:21Z</dcterms:modified>
</cp:coreProperties>
</file>