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documents\"/>
    </mc:Choice>
  </mc:AlternateContent>
  <xr:revisionPtr revIDLastSave="0" documentId="8_{321F5D22-0B70-4C49-81AE-E51238E035F9}" xr6:coauthVersionLast="45" xr6:coauthVersionMax="45" xr10:uidLastSave="{00000000-0000-0000-0000-000000000000}"/>
  <bookViews>
    <workbookView xWindow="22932" yWindow="-96" windowWidth="23256" windowHeight="12576" xr2:uid="{BA9A1095-2050-44C9-9DF0-92A49AF0974F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F12" i="2"/>
  <c r="H12" i="2" s="1"/>
  <c r="F11" i="2"/>
  <c r="H11" i="2" s="1"/>
  <c r="F10" i="2"/>
  <c r="H10" i="2" s="1"/>
  <c r="B10" i="2" s="1"/>
  <c r="F9" i="2"/>
  <c r="H9" i="2" s="1"/>
  <c r="C13" i="2" l="1"/>
  <c r="B13" i="2"/>
  <c r="C12" i="2"/>
  <c r="B12" i="2"/>
  <c r="C11" i="2"/>
  <c r="B11" i="2"/>
  <c r="C10" i="2"/>
  <c r="B9" i="2"/>
  <c r="C9" i="2"/>
  <c r="B5" i="2" l="1"/>
  <c r="C5" i="2"/>
  <c r="C6" i="2" s="1"/>
  <c r="B6" i="2" l="1"/>
</calcChain>
</file>

<file path=xl/sharedStrings.xml><?xml version="1.0" encoding="utf-8"?>
<sst xmlns="http://schemas.openxmlformats.org/spreadsheetml/2006/main" count="28" uniqueCount="20">
  <si>
    <t>BUDGET</t>
  </si>
  <si>
    <t>P</t>
  </si>
  <si>
    <t>D</t>
  </si>
  <si>
    <t>Yes</t>
  </si>
  <si>
    <t>No</t>
  </si>
  <si>
    <t>Total</t>
  </si>
  <si>
    <t>STATEWIDE TOTAL</t>
  </si>
  <si>
    <t>(Y/N)</t>
  </si>
  <si>
    <t>% Yes</t>
  </si>
  <si>
    <t>STATEWIDE PERCENTAGE</t>
  </si>
  <si>
    <t>WANTAGH UFSD</t>
  </si>
  <si>
    <t>CARMEL CSD</t>
  </si>
  <si>
    <t>BRIDGEHAMPTON UFSD</t>
  </si>
  <si>
    <t>THREE VILLAGE CSD</t>
  </si>
  <si>
    <t>NORTHPORT-EAST NORTHPORT UFSD</t>
  </si>
  <si>
    <t>60% YES NEEDED TO PASS?</t>
  </si>
  <si>
    <t>ADDITIONAL PROPOSITIONS</t>
  </si>
  <si>
    <t>Y</t>
  </si>
  <si>
    <t>N</t>
  </si>
  <si>
    <t>2021-2022 SCHOOL DISTRICT BUDGET RE-VOTE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</si>
</sst>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717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4" xfId="0" applyFont="1" applyFill="1" applyBorder="1"/>
    <xf numFmtId="3" fontId="0" fillId="0" borderId="4" xfId="0" applyNumberFormat="1" applyFill="1" applyBorder="1" applyAlignment="1" applyProtection="1">
      <alignment horizontal="right"/>
      <protection locked="0"/>
    </xf>
    <xf numFmtId="15" fontId="2" fillId="0" borderId="12" xfId="0" applyNumberFormat="1" applyFont="1" applyFill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166" fontId="2" fillId="0" borderId="7" xfId="3" applyNumberFormat="1" applyFont="1" applyFill="1" applyBorder="1" applyAlignment="1" applyProtection="1">
      <alignment horizontal="center"/>
      <protection locked="0"/>
    </xf>
    <xf numFmtId="2" fontId="2" fillId="0" borderId="18" xfId="3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166" fontId="0" fillId="0" borderId="7" xfId="3" applyNumberFormat="1" applyFont="1" applyFill="1" applyBorder="1" applyAlignment="1" applyProtection="1">
      <alignment horizontal="right"/>
      <protection locked="0"/>
    </xf>
    <xf numFmtId="2" fontId="0" fillId="0" borderId="18" xfId="3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166" fontId="0" fillId="0" borderId="20" xfId="3" applyNumberFormat="1" applyFont="1" applyFill="1" applyBorder="1" applyAlignment="1" applyProtection="1">
      <alignment horizontal="right"/>
      <protection locked="0"/>
    </xf>
    <xf numFmtId="2" fontId="0" fillId="0" borderId="20" xfId="3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66" fontId="0" fillId="0" borderId="0" xfId="3" applyNumberFormat="1" applyFont="1" applyFill="1" applyBorder="1" applyAlignment="1" applyProtection="1">
      <alignment horizontal="right"/>
      <protection locked="0"/>
    </xf>
    <xf numFmtId="2" fontId="0" fillId="0" borderId="0" xfId="3" applyNumberFormat="1" applyFont="1" applyFill="1" applyAlignment="1" applyProtection="1">
      <alignment horizontal="center"/>
      <protection locked="0"/>
    </xf>
    <xf numFmtId="10" fontId="0" fillId="0" borderId="0" xfId="0" applyNumberFormat="1" applyFill="1" applyAlignment="1" applyProtection="1">
      <alignment horizontal="center"/>
      <protection locked="0"/>
    </xf>
    <xf numFmtId="10" fontId="0" fillId="0" borderId="15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5" fillId="0" borderId="4" xfId="0" applyFon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 applyProtection="1">
      <alignment horizontal="right"/>
      <protection locked="0"/>
    </xf>
    <xf numFmtId="166" fontId="5" fillId="2" borderId="6" xfId="3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center"/>
      <protection locked="0"/>
    </xf>
    <xf numFmtId="164" fontId="5" fillId="2" borderId="6" xfId="0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166" fontId="5" fillId="2" borderId="4" xfId="3" applyNumberFormat="1" applyFont="1" applyFill="1" applyBorder="1" applyAlignment="1" applyProtection="1">
      <alignment horizontal="center"/>
      <protection locked="0"/>
    </xf>
    <xf numFmtId="166" fontId="5" fillId="2" borderId="6" xfId="3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6" xfId="3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>
      <alignment horizontal="center"/>
    </xf>
    <xf numFmtId="2" fontId="5" fillId="0" borderId="11" xfId="3" applyNumberFormat="1" applyFont="1" applyFill="1" applyBorder="1" applyAlignment="1" applyProtection="1">
      <alignment horizontal="center"/>
      <protection locked="0"/>
    </xf>
    <xf numFmtId="166" fontId="5" fillId="0" borderId="4" xfId="3" applyNumberFormat="1" applyFont="1" applyFill="1" applyBorder="1" applyAlignment="1" applyProtection="1">
      <alignment horizontal="center"/>
      <protection locked="0"/>
    </xf>
    <xf numFmtId="166" fontId="5" fillId="0" borderId="6" xfId="3" applyNumberFormat="1" applyFont="1" applyFill="1" applyBorder="1" applyAlignment="1" applyProtection="1">
      <alignment horizontal="center"/>
    </xf>
    <xf numFmtId="0" fontId="0" fillId="0" borderId="0" xfId="0" applyFill="1"/>
  </cellXfs>
  <cellStyles count="6">
    <cellStyle name="Comma" xfId="3" builtinId="3"/>
    <cellStyle name="Comma 2" xfId="4" xr:uid="{99A66FD9-0C99-4315-89E2-F10957D0F6CE}"/>
    <cellStyle name="Normal" xfId="0" builtinId="0"/>
    <cellStyle name="Normal 2" xfId="5" xr:uid="{94C1E69A-2B93-4D57-BCCF-C80A6B3269E6}"/>
    <cellStyle name="Normal 3" xfId="1" xr:uid="{87E73B65-7716-4303-BAF7-1AD088840001}"/>
    <cellStyle name="Percent 2" xfId="2" xr:uid="{AFDA750F-4DE5-4B83-8DB0-79DF195EBB57}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5275-71CC-49D5-910E-E6691E12E8F2}">
  <sheetPr>
    <pageSetUpPr fitToPage="1"/>
  </sheetPr>
  <dimension ref="A1:M13"/>
  <sheetViews>
    <sheetView tabSelected="1" workbookViewId="0">
      <selection sqref="A1:M1"/>
    </sheetView>
  </sheetViews>
  <sheetFormatPr defaultRowHeight="12.75" x14ac:dyDescent="0.2"/>
  <cols>
    <col min="1" max="1" width="37.5703125" bestFit="1" customWidth="1"/>
  </cols>
  <sheetData>
    <row r="1" spans="1:13" ht="18.75" thickBot="1" x14ac:dyDescent="0.2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 x14ac:dyDescent="0.25">
      <c r="A2" s="3"/>
      <c r="B2" s="53" t="s">
        <v>0</v>
      </c>
      <c r="C2" s="54"/>
      <c r="D2" s="54"/>
      <c r="E2" s="54"/>
      <c r="F2" s="55"/>
      <c r="G2" s="56" t="s">
        <v>15</v>
      </c>
      <c r="H2" s="57"/>
      <c r="I2" s="62" t="s">
        <v>16</v>
      </c>
      <c r="J2" s="54"/>
      <c r="K2" s="54"/>
      <c r="L2" s="54"/>
      <c r="M2" s="63"/>
    </row>
    <row r="3" spans="1:13" ht="18" x14ac:dyDescent="0.25">
      <c r="A3" s="4">
        <v>44362</v>
      </c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58"/>
      <c r="H3" s="59"/>
      <c r="I3" s="9" t="s">
        <v>1</v>
      </c>
      <c r="J3" s="6" t="s">
        <v>2</v>
      </c>
      <c r="K3" s="6" t="s">
        <v>3</v>
      </c>
      <c r="L3" s="6" t="s">
        <v>4</v>
      </c>
      <c r="M3" s="10" t="s">
        <v>5</v>
      </c>
    </row>
    <row r="4" spans="1:13" x14ac:dyDescent="0.2">
      <c r="A4" s="11"/>
      <c r="B4" s="12"/>
      <c r="C4" s="13"/>
      <c r="D4" s="14"/>
      <c r="E4" s="2"/>
      <c r="F4" s="15"/>
      <c r="G4" s="58"/>
      <c r="H4" s="59"/>
      <c r="I4" s="16"/>
      <c r="J4" s="17"/>
      <c r="K4" s="17"/>
      <c r="L4" s="17"/>
      <c r="M4" s="18"/>
    </row>
    <row r="5" spans="1:13" x14ac:dyDescent="0.2">
      <c r="A5" s="19" t="s">
        <v>6</v>
      </c>
      <c r="B5" s="20">
        <f>COUNTIF(B9:B13, "p")</f>
        <v>3</v>
      </c>
      <c r="C5" s="21">
        <f>COUNTIF(C9:C13, "d")</f>
        <v>2</v>
      </c>
      <c r="D5" s="22"/>
      <c r="E5" s="23"/>
      <c r="F5" s="24"/>
      <c r="G5" s="58"/>
      <c r="H5" s="59"/>
      <c r="I5" s="25"/>
      <c r="J5" s="26"/>
      <c r="K5" s="26"/>
      <c r="L5" s="26"/>
      <c r="M5" s="27"/>
    </row>
    <row r="6" spans="1:13" x14ac:dyDescent="0.2">
      <c r="A6" s="19" t="s">
        <v>9</v>
      </c>
      <c r="B6" s="28">
        <f>IF((B5/(B5+C5))&gt;0, B5/(B5+C5), 0)</f>
        <v>0.6</v>
      </c>
      <c r="C6" s="28">
        <f>IF((C5/(B5+C5))&gt;0, C5/(B5+C5), 0)</f>
        <v>0.4</v>
      </c>
      <c r="D6" s="29"/>
      <c r="E6" s="30"/>
      <c r="F6" s="31"/>
      <c r="G6" s="58"/>
      <c r="H6" s="59"/>
      <c r="I6" s="32"/>
      <c r="J6" s="33"/>
      <c r="K6" s="33"/>
      <c r="L6" s="33"/>
      <c r="M6" s="34"/>
    </row>
    <row r="7" spans="1:13" ht="13.5" thickBot="1" x14ac:dyDescent="0.25">
      <c r="A7" s="19"/>
      <c r="B7" s="35"/>
      <c r="C7" s="26"/>
      <c r="D7" s="30"/>
      <c r="E7" s="30"/>
      <c r="F7" s="31"/>
      <c r="G7" s="60"/>
      <c r="H7" s="61"/>
      <c r="I7" s="32"/>
      <c r="J7" s="36"/>
      <c r="K7" s="36"/>
      <c r="L7" s="36"/>
      <c r="M7" s="37"/>
    </row>
    <row r="8" spans="1:13" ht="15" x14ac:dyDescent="0.2">
      <c r="A8" s="38"/>
      <c r="B8" s="39"/>
      <c r="C8" s="36"/>
      <c r="D8" s="30"/>
      <c r="E8" s="30"/>
      <c r="F8" s="31"/>
      <c r="G8" s="40" t="s">
        <v>7</v>
      </c>
      <c r="H8" s="41" t="s">
        <v>8</v>
      </c>
      <c r="I8" s="32"/>
      <c r="J8" s="36"/>
      <c r="K8" s="36"/>
      <c r="L8" s="36"/>
      <c r="M8" s="37"/>
    </row>
    <row r="9" spans="1:13" s="74" customFormat="1" x14ac:dyDescent="0.2">
      <c r="A9" s="64" t="s">
        <v>10</v>
      </c>
      <c r="B9" s="65" t="str">
        <f>IF(OR(AND(G9="N", H9&gt;50%), AND(G9="Y", H9&gt;=60%)), "P", "")</f>
        <v>P</v>
      </c>
      <c r="C9" s="66" t="str">
        <f>IF(OR(AND(G9="N", H9&lt;50%), (AND(G9="Y", H9&lt;60%))), "D", "")</f>
        <v/>
      </c>
      <c r="D9" s="67">
        <v>2950</v>
      </c>
      <c r="E9" s="67">
        <v>1213</v>
      </c>
      <c r="F9" s="68">
        <f>+D9+E9</f>
        <v>4163</v>
      </c>
      <c r="G9" s="69" t="s">
        <v>17</v>
      </c>
      <c r="H9" s="70">
        <f t="shared" ref="H9:H13" si="0">D9/F9</f>
        <v>0.70862358875810716</v>
      </c>
      <c r="I9" s="71"/>
      <c r="J9" s="19"/>
      <c r="K9" s="72"/>
      <c r="L9" s="72"/>
      <c r="M9" s="73"/>
    </row>
    <row r="10" spans="1:13" x14ac:dyDescent="0.2">
      <c r="A10" s="1" t="s">
        <v>11</v>
      </c>
      <c r="B10" s="42" t="str">
        <f t="shared" ref="B10:B13" si="1">IF(OR(AND(G10="N", H10&gt;50%), AND(G10="Y", H10&gt;=60%)), "P", "")</f>
        <v/>
      </c>
      <c r="C10" s="43" t="str">
        <f t="shared" ref="C10:C13" si="2">IF(OR(AND(G10="N", H10&lt;50%), (AND(G10="Y", H10&lt;60%))), "D", "")</f>
        <v>D</v>
      </c>
      <c r="D10" s="44">
        <v>1397</v>
      </c>
      <c r="E10" s="44">
        <v>1755</v>
      </c>
      <c r="F10" s="45">
        <f t="shared" ref="F10:F13" si="3">+D10+E10</f>
        <v>3152</v>
      </c>
      <c r="G10" s="46" t="s">
        <v>18</v>
      </c>
      <c r="H10" s="47">
        <f t="shared" si="0"/>
        <v>0.44321065989847713</v>
      </c>
      <c r="I10" s="48"/>
      <c r="J10" s="49"/>
      <c r="K10" s="50"/>
      <c r="L10" s="50"/>
      <c r="M10" s="51"/>
    </row>
    <row r="11" spans="1:13" s="74" customFormat="1" x14ac:dyDescent="0.2">
      <c r="A11" s="64" t="s">
        <v>12</v>
      </c>
      <c r="B11" s="65" t="str">
        <f t="shared" si="1"/>
        <v>P</v>
      </c>
      <c r="C11" s="66" t="str">
        <f t="shared" si="2"/>
        <v/>
      </c>
      <c r="D11" s="67">
        <v>181</v>
      </c>
      <c r="E11" s="67">
        <v>120</v>
      </c>
      <c r="F11" s="68">
        <f t="shared" si="3"/>
        <v>301</v>
      </c>
      <c r="G11" s="69" t="s">
        <v>17</v>
      </c>
      <c r="H11" s="70">
        <f t="shared" si="0"/>
        <v>0.6013289036544851</v>
      </c>
      <c r="I11" s="71"/>
      <c r="J11" s="19"/>
      <c r="K11" s="72"/>
      <c r="L11" s="72"/>
      <c r="M11" s="73"/>
    </row>
    <row r="12" spans="1:13" x14ac:dyDescent="0.2">
      <c r="A12" s="1" t="s">
        <v>13</v>
      </c>
      <c r="B12" s="42" t="str">
        <f t="shared" si="1"/>
        <v/>
      </c>
      <c r="C12" s="43" t="str">
        <f t="shared" si="2"/>
        <v>D</v>
      </c>
      <c r="D12" s="44">
        <v>2027</v>
      </c>
      <c r="E12" s="44">
        <v>3211</v>
      </c>
      <c r="F12" s="45">
        <f t="shared" si="3"/>
        <v>5238</v>
      </c>
      <c r="G12" s="46" t="s">
        <v>17</v>
      </c>
      <c r="H12" s="47">
        <f t="shared" si="0"/>
        <v>0.38697976326842304</v>
      </c>
      <c r="I12" s="48"/>
      <c r="J12" s="49"/>
      <c r="K12" s="50"/>
      <c r="L12" s="50"/>
      <c r="M12" s="51"/>
    </row>
    <row r="13" spans="1:13" s="74" customFormat="1" x14ac:dyDescent="0.2">
      <c r="A13" s="64" t="s">
        <v>14</v>
      </c>
      <c r="B13" s="65" t="str">
        <f t="shared" si="1"/>
        <v>P</v>
      </c>
      <c r="C13" s="66" t="str">
        <f t="shared" si="2"/>
        <v/>
      </c>
      <c r="D13" s="67">
        <v>2657</v>
      </c>
      <c r="E13" s="67">
        <v>1119</v>
      </c>
      <c r="F13" s="68">
        <f t="shared" si="3"/>
        <v>3776</v>
      </c>
      <c r="G13" s="69" t="s">
        <v>18</v>
      </c>
      <c r="H13" s="70">
        <f t="shared" si="0"/>
        <v>0.70365466101694918</v>
      </c>
      <c r="I13" s="71"/>
      <c r="J13" s="19"/>
      <c r="K13" s="72"/>
      <c r="L13" s="72"/>
      <c r="M13" s="73"/>
    </row>
  </sheetData>
  <mergeCells count="4">
    <mergeCell ref="A1:M1"/>
    <mergeCell ref="B2:F2"/>
    <mergeCell ref="G2:H7"/>
    <mergeCell ref="I2:M2"/>
  </mergeCells>
  <pageMargins left="0.7" right="0.7" top="0.75" bottom="0.75" header="0.3" footer="0.3"/>
  <pageSetup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7AE9F79A2E949964B634809E5F202" ma:contentTypeVersion="12" ma:contentTypeDescription="Create a new document." ma:contentTypeScope="" ma:versionID="7c6feb37a46315e4d248d1819fa92cc3">
  <xsd:schema xmlns:xsd="http://www.w3.org/2001/XMLSchema" xmlns:xs="http://www.w3.org/2001/XMLSchema" xmlns:p="http://schemas.microsoft.com/office/2006/metadata/properties" xmlns:ns3="52c54831-cec8-4534-ab7e-d66e7bdf26c1" xmlns:ns4="0ea7b799-1274-4254-b596-87eac9eb34d4" targetNamespace="http://schemas.microsoft.com/office/2006/metadata/properties" ma:root="true" ma:fieldsID="c48c7ae43530b63986f390d9d12f0cc4" ns3:_="" ns4:_="">
    <xsd:import namespace="52c54831-cec8-4534-ab7e-d66e7bdf26c1"/>
    <xsd:import namespace="0ea7b799-1274-4254-b596-87eac9eb3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54831-cec8-4534-ab7e-d66e7bdf26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7b799-1274-4254-b596-87eac9eb3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D115C0-1F02-4BB6-A812-82FD5FBD7AC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2c54831-cec8-4534-ab7e-d66e7bdf26c1"/>
    <ds:schemaRef ds:uri="http://schemas.openxmlformats.org/package/2006/metadata/core-properties"/>
    <ds:schemaRef ds:uri="0ea7b799-1274-4254-b596-87eac9eb34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4E353F-2EB9-4250-ADCC-1CA3F6DA8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54831-cec8-4534-ab7e-d66e7bdf26c1"/>
    <ds:schemaRef ds:uri="0ea7b799-1274-4254-b596-87eac9eb3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672681-37EF-41EE-9D4F-68428CEE4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Budget Revote Results</dc:title>
  <dc:creator>David.Elliott@nysed.gov</dc:creator>
  <cp:keywords>school budget, revote, results</cp:keywords>
  <cp:lastModifiedBy>David Elliott</cp:lastModifiedBy>
  <cp:lastPrinted>2021-06-16T17:04:42Z</cp:lastPrinted>
  <dcterms:created xsi:type="dcterms:W3CDTF">2019-05-30T19:36:52Z</dcterms:created>
  <dcterms:modified xsi:type="dcterms:W3CDTF">2021-06-16T18:50:24Z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0x0101008837AE9F79A2E949964B634809E5F202</vt:lpwstr>
  </property>
</Properties>
</file>